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114" i="1" l="1"/>
  <c r="D114" i="1"/>
  <c r="H113" i="1"/>
  <c r="D113" i="1"/>
  <c r="H112" i="1"/>
  <c r="D112" i="1"/>
  <c r="H111" i="1"/>
  <c r="D111" i="1"/>
  <c r="H110" i="1"/>
  <c r="D110" i="1"/>
  <c r="H109" i="1"/>
  <c r="D109" i="1"/>
  <c r="H108" i="1"/>
  <c r="D108" i="1"/>
  <c r="H107" i="1"/>
  <c r="D107" i="1"/>
  <c r="H106" i="1"/>
  <c r="D106" i="1"/>
  <c r="H105" i="1"/>
  <c r="D105" i="1"/>
  <c r="H104" i="1"/>
  <c r="D104" i="1"/>
  <c r="H103" i="1"/>
  <c r="D103" i="1"/>
  <c r="H102" i="1"/>
  <c r="D102" i="1"/>
  <c r="H99" i="1"/>
  <c r="D99" i="1"/>
  <c r="H98" i="1"/>
  <c r="D98" i="1"/>
  <c r="H97" i="1"/>
  <c r="D97" i="1"/>
  <c r="H94" i="1"/>
  <c r="D94" i="1"/>
  <c r="H93" i="1"/>
  <c r="D93" i="1"/>
  <c r="H92" i="1"/>
  <c r="D92" i="1"/>
  <c r="H91" i="1"/>
  <c r="D91" i="1"/>
  <c r="H88" i="1"/>
  <c r="D88" i="1"/>
  <c r="H87" i="1"/>
  <c r="D87" i="1"/>
  <c r="H86" i="1"/>
  <c r="D86" i="1"/>
  <c r="H85" i="1"/>
  <c r="D85" i="1"/>
  <c r="H82" i="1"/>
  <c r="D82" i="1"/>
  <c r="H81" i="1"/>
  <c r="D81" i="1"/>
  <c r="H80" i="1"/>
  <c r="D80" i="1"/>
  <c r="D76" i="1"/>
  <c r="D75" i="1"/>
  <c r="G74" i="1"/>
  <c r="F74" i="1"/>
  <c r="E74" i="1"/>
  <c r="D74" i="1"/>
  <c r="H73" i="1"/>
  <c r="H72" i="1"/>
  <c r="D72" i="1"/>
  <c r="H71" i="1"/>
  <c r="H74" i="1" s="1"/>
  <c r="D71" i="1"/>
  <c r="G70" i="1"/>
  <c r="F70" i="1"/>
  <c r="E70" i="1"/>
  <c r="H69" i="1"/>
  <c r="H68" i="1"/>
  <c r="D68" i="1"/>
  <c r="H67" i="1"/>
  <c r="D67" i="1"/>
  <c r="H66" i="1"/>
  <c r="D66" i="1"/>
  <c r="H65" i="1"/>
  <c r="D65" i="1"/>
  <c r="H64" i="1"/>
  <c r="H70" i="1" s="1"/>
  <c r="H63" i="1"/>
  <c r="D63" i="1"/>
  <c r="H62" i="1"/>
  <c r="D62" i="1"/>
  <c r="D70" i="1" s="1"/>
  <c r="G61" i="1"/>
  <c r="F61" i="1"/>
  <c r="E61" i="1"/>
  <c r="H60" i="1"/>
  <c r="H59" i="1"/>
  <c r="D59" i="1"/>
  <c r="H58" i="1"/>
  <c r="H57" i="1"/>
  <c r="D57" i="1"/>
  <c r="H56" i="1"/>
  <c r="D56" i="1"/>
  <c r="H55" i="1"/>
  <c r="H54" i="1"/>
  <c r="D54" i="1"/>
  <c r="H53" i="1"/>
  <c r="D53" i="1"/>
  <c r="H52" i="1"/>
  <c r="H61" i="1" s="1"/>
  <c r="D52" i="1"/>
  <c r="D61" i="1" s="1"/>
  <c r="G51" i="1"/>
  <c r="F51" i="1"/>
  <c r="E51" i="1"/>
  <c r="H50" i="1"/>
  <c r="D50" i="1"/>
  <c r="H49" i="1"/>
  <c r="D49" i="1"/>
  <c r="H48" i="1"/>
  <c r="D48" i="1"/>
  <c r="H47" i="1"/>
  <c r="D47" i="1"/>
  <c r="H46" i="1"/>
  <c r="D46" i="1"/>
  <c r="H45" i="1"/>
  <c r="H44" i="1"/>
  <c r="H51" i="1" s="1"/>
  <c r="D44" i="1"/>
  <c r="D51" i="1" s="1"/>
  <c r="G43" i="1"/>
  <c r="F43" i="1"/>
  <c r="E43" i="1"/>
  <c r="H42" i="1"/>
  <c r="D42" i="1"/>
  <c r="H41" i="1"/>
  <c r="D41" i="1"/>
  <c r="H40" i="1"/>
  <c r="D40" i="1"/>
  <c r="H39" i="1"/>
  <c r="D39" i="1"/>
  <c r="H38" i="1"/>
  <c r="D38" i="1"/>
  <c r="H37" i="1"/>
  <c r="D37" i="1"/>
  <c r="H36" i="1"/>
  <c r="H43" i="1" s="1"/>
  <c r="D36" i="1"/>
  <c r="D43" i="1" s="1"/>
  <c r="G35" i="1"/>
  <c r="F35" i="1"/>
  <c r="E35" i="1"/>
  <c r="H34" i="1"/>
  <c r="D34" i="1"/>
  <c r="H33" i="1"/>
  <c r="D33" i="1"/>
  <c r="H32" i="1"/>
  <c r="D32" i="1"/>
  <c r="H31" i="1"/>
  <c r="D31" i="1"/>
  <c r="H30" i="1"/>
  <c r="D30" i="1"/>
  <c r="D35" i="1" s="1"/>
  <c r="H29" i="1"/>
  <c r="H28" i="1"/>
  <c r="D28" i="1"/>
  <c r="H27" i="1"/>
  <c r="D27" i="1"/>
  <c r="H26" i="1"/>
  <c r="H35" i="1" s="1"/>
  <c r="D26" i="1"/>
  <c r="H25" i="1"/>
  <c r="G25" i="1"/>
  <c r="F25" i="1"/>
  <c r="E25" i="1"/>
  <c r="H24" i="1"/>
  <c r="D24" i="1"/>
  <c r="H23" i="1"/>
  <c r="D23" i="1"/>
  <c r="H22" i="1"/>
  <c r="D22" i="1"/>
  <c r="H21" i="1"/>
  <c r="D21" i="1"/>
  <c r="H20" i="1"/>
  <c r="D20" i="1"/>
  <c r="H19" i="1"/>
  <c r="D19" i="1"/>
  <c r="H18" i="1"/>
  <c r="D18" i="1"/>
  <c r="H17" i="1"/>
  <c r="D17" i="1"/>
  <c r="D25" i="1" s="1"/>
  <c r="G16" i="1"/>
  <c r="G77" i="1" s="1"/>
  <c r="F16" i="1"/>
  <c r="F77" i="1" s="1"/>
  <c r="E16" i="1"/>
  <c r="E77" i="1" s="1"/>
  <c r="H15" i="1"/>
  <c r="D15" i="1"/>
  <c r="H14" i="1"/>
  <c r="D14" i="1"/>
  <c r="H13" i="1"/>
  <c r="D13" i="1"/>
  <c r="H12" i="1"/>
  <c r="D12" i="1"/>
  <c r="H11" i="1"/>
  <c r="D11" i="1"/>
  <c r="H10" i="1"/>
  <c r="D10" i="1"/>
  <c r="H9" i="1"/>
  <c r="H16" i="1" s="1"/>
  <c r="H77" i="1" s="1"/>
  <c r="I77" i="1" s="1"/>
  <c r="D9" i="1"/>
  <c r="D16" i="1" s="1"/>
  <c r="D77" i="1" l="1"/>
</calcChain>
</file>

<file path=xl/sharedStrings.xml><?xml version="1.0" encoding="utf-8"?>
<sst xmlns="http://schemas.openxmlformats.org/spreadsheetml/2006/main" count="193" uniqueCount="135">
  <si>
    <t>TRƯỜNG ĐẠI HỌC LẠC HỒNG</t>
  </si>
  <si>
    <t>KHOA CÔNG NGHỆ HOÁ - THỰC PHẨM</t>
  </si>
  <si>
    <t>CHƯƠNG TRÌNH ĐÀO TẠO THEO HỌC CHẾ TÍN CHỈ KHÓA 2013 - 2018</t>
  </si>
  <si>
    <t>CHUYÊN NGÀNH: CÔNG NGHỆ HÓA HỌC</t>
  </si>
  <si>
    <t>STT</t>
  </si>
  <si>
    <t>MÃ
MH</t>
  </si>
  <si>
    <t>MÔN HỌC</t>
  </si>
  <si>
    <t xml:space="preserve">SỐ TÍN CHỈ </t>
  </si>
  <si>
    <t>SỐ
TIẾT</t>
  </si>
  <si>
    <t>GHI
CHÚ</t>
  </si>
  <si>
    <t>Tổng TC</t>
  </si>
  <si>
    <t xml:space="preserve">Lý thuyết </t>
  </si>
  <si>
    <t xml:space="preserve">Thực hành </t>
  </si>
  <si>
    <t xml:space="preserve">Bài tập </t>
  </si>
  <si>
    <t>Giáo dục quốc phòng</t>
  </si>
  <si>
    <t>ĐC</t>
  </si>
  <si>
    <t>Toán B1</t>
  </si>
  <si>
    <t>Vật lý đại cương</t>
  </si>
  <si>
    <t>Hóa học đại cương</t>
  </si>
  <si>
    <t>Giáo dục thể chất 1</t>
  </si>
  <si>
    <t>Thí nghiệm hóa đại cương</t>
  </si>
  <si>
    <t>Kỹ năng giao tiếp</t>
  </si>
  <si>
    <t>Thực tập nhận thức 1</t>
  </si>
  <si>
    <t>HỌC KỲ 1</t>
  </si>
  <si>
    <t>Toán B2</t>
  </si>
  <si>
    <t>Hoá vô cơ</t>
  </si>
  <si>
    <t>Hóa hữu cơ</t>
  </si>
  <si>
    <t>Giáo dục thể chất 2</t>
  </si>
  <si>
    <t>Tin học đại cương</t>
  </si>
  <si>
    <t>TOEIC 1</t>
  </si>
  <si>
    <t>Thí nghiệm vật lý</t>
  </si>
  <si>
    <t>Cơ lưu chất và cơ học vật liệu rời</t>
  </si>
  <si>
    <t>HỌC KỲ 2</t>
  </si>
  <si>
    <t>Hoá lý 1</t>
  </si>
  <si>
    <t>Toán B3</t>
  </si>
  <si>
    <t>TOEIC 2</t>
  </si>
  <si>
    <t>Truyền nhiệt</t>
  </si>
  <si>
    <t>Giáo dục thể chất 3</t>
  </si>
  <si>
    <t>Phương pháp NCKH</t>
  </si>
  <si>
    <t>Thí nghiệm hóa vô cơ</t>
  </si>
  <si>
    <t>Thí nghiệm hóa hữu cơ</t>
  </si>
  <si>
    <t>Thực tập nhận thức 2</t>
  </si>
  <si>
    <t>HỌC KỲ 3</t>
  </si>
  <si>
    <t>Những nguyên lý CB của CN Mác - Lênin</t>
  </si>
  <si>
    <t>Pháp luật đại cương</t>
  </si>
  <si>
    <t>TOEIC 3</t>
  </si>
  <si>
    <t>Hoá phân tích</t>
  </si>
  <si>
    <t>Truyền khối</t>
  </si>
  <si>
    <t>Thí nghiệm hoá lý</t>
  </si>
  <si>
    <t>Tự chọn 4.1</t>
  </si>
  <si>
    <t>HỌC KỲ 4</t>
  </si>
  <si>
    <t>Xác suất thống kê</t>
  </si>
  <si>
    <t>Anh văn chuyên ngành</t>
  </si>
  <si>
    <t>TOEIC 4</t>
  </si>
  <si>
    <t>Thí nghiệm hoá phân tích</t>
  </si>
  <si>
    <t>Thực tập nhà máy</t>
  </si>
  <si>
    <t>Bố trí thí nghiệm và xử lý số liệu thống kê thực nghiệm</t>
  </si>
  <si>
    <t>Tự chọn 5.1</t>
  </si>
  <si>
    <t>HỌC KỲ 5</t>
  </si>
  <si>
    <t>Tư tưởng Hồ Chí Minh</t>
  </si>
  <si>
    <t>TOEIC 5</t>
  </si>
  <si>
    <t>Vật liệu học</t>
  </si>
  <si>
    <t>Công nghệ hợp chất thiên nhiên</t>
  </si>
  <si>
    <t>ISO 9001:2008 trong Công nghệ hóa học</t>
  </si>
  <si>
    <t>Công nghệ vật liệu silicat</t>
  </si>
  <si>
    <t>Công nghệ hóa mỹ phẩm</t>
  </si>
  <si>
    <t>Tính toán thiết kế thiết bị</t>
  </si>
  <si>
    <t>Chuyển từ HK5</t>
  </si>
  <si>
    <t>BB họp 20/6/2014</t>
  </si>
  <si>
    <t xml:space="preserve">Tự Chọn 6.1 </t>
  </si>
  <si>
    <t>HỌC KỲ 6</t>
  </si>
  <si>
    <t>Đường lối CM của Đảng CSVN</t>
  </si>
  <si>
    <t>Đồ án môn học thiết bị CN Hóa-TP</t>
  </si>
  <si>
    <t>Công nghệ hóa lọc dầu</t>
  </si>
  <si>
    <t>Công nghệ sản xuất các sản phẩm tẩy rửa</t>
  </si>
  <si>
    <t>Hóa học nano</t>
  </si>
  <si>
    <t>Công nghệ vật liệu cao su - chất dẻo</t>
  </si>
  <si>
    <t>Thí nghiệm chuyên đề hóa mỹ phẩm</t>
  </si>
  <si>
    <t>Tự Chọn 7.1</t>
  </si>
  <si>
    <t>HỌC KỲ 7</t>
  </si>
  <si>
    <t>Công nghệ hóa hương liệu</t>
  </si>
  <si>
    <t>Thí nghiệm chuyên đề sản xuất chất tẩy rửa</t>
  </si>
  <si>
    <t>Tự Chọn 8.1</t>
  </si>
  <si>
    <t>HỌC KỲ 8</t>
  </si>
  <si>
    <t>Tốt nghiệp</t>
  </si>
  <si>
    <t xml:space="preserve">HỌC KỲ 9 </t>
  </si>
  <si>
    <t>TỔNG CỘNG TOÀN KHÓA</t>
  </si>
  <si>
    <t>TỰ CHỌN 4.1: Chọn 2 trong 3 môn sau:</t>
  </si>
  <si>
    <t>MÃ MH</t>
  </si>
  <si>
    <t>TÊN HỌC PHẦN</t>
  </si>
  <si>
    <t>SỐ TIẾT</t>
  </si>
  <si>
    <t>Hình họa kỹ thuật</t>
  </si>
  <si>
    <t>Hoá lý 2</t>
  </si>
  <si>
    <t>Dược động học</t>
  </si>
  <si>
    <t>đổi mã 16034 - BB họp ngày 20/6/2014</t>
  </si>
  <si>
    <r>
      <t xml:space="preserve">TỰ CHỌN 5.1: Chọn 2 trong </t>
    </r>
    <r>
      <rPr>
        <b/>
        <sz val="13"/>
        <color indexed="10"/>
        <rFont val="Times New Roman"/>
        <family val="1"/>
      </rPr>
      <t>4</t>
    </r>
    <r>
      <rPr>
        <b/>
        <sz val="13"/>
        <rFont val="Times New Roman"/>
        <family val="1"/>
      </rPr>
      <t xml:space="preserve"> môn sau:</t>
    </r>
  </si>
  <si>
    <t>Tăng 1 môn tự chọn</t>
  </si>
  <si>
    <t>Công nghệ sinh học</t>
  </si>
  <si>
    <t>Lưu biến học</t>
  </si>
  <si>
    <t>Môn mới - BB họp ngày 20/6/2014</t>
  </si>
  <si>
    <t>Kỹ thuật phản ứng</t>
  </si>
  <si>
    <t>Quản lý và kinh tế dược</t>
  </si>
  <si>
    <t>đổi mã 16025- BB họp ngày 20/6/2014</t>
  </si>
  <si>
    <t>TỰ CHỌN 6.1: Chọn 3 trong 4 môn sau:</t>
  </si>
  <si>
    <t>Hoá học - hoá lý polymer</t>
  </si>
  <si>
    <t>Hoá học - hoá lý silicat</t>
  </si>
  <si>
    <t>Các phương pháp phân tích hóa lý</t>
  </si>
  <si>
    <t>Kinh tế doanh nghiệp</t>
  </si>
  <si>
    <t>đổi mã 16101- BB họp ngày 20/6/2014</t>
  </si>
  <si>
    <t>TỰ CHỌN 7.1: Chọn 2 trong 3 môn sau:</t>
  </si>
  <si>
    <t>Thí nghiệm chuyên đề tổng hợp nano</t>
  </si>
  <si>
    <t>Thí nghiệm chuyên đề tổng hợp hợp chất thiên nhiên</t>
  </si>
  <si>
    <t>Thí nghiệm chuyên đề silicat</t>
  </si>
  <si>
    <t>TỰ CHỌN 8.1: Chọn 10 trong 13 môn sau:</t>
  </si>
  <si>
    <t>Ăn mòn và bảo vệ vật liệu</t>
  </si>
  <si>
    <t xml:space="preserve">                    </t>
  </si>
  <si>
    <t>Cơ sở tổng hợp hóa dược</t>
  </si>
  <si>
    <t>Công nghệ cellulose, giấy</t>
  </si>
  <si>
    <t>Công nghệ chất màu tự nhiên</t>
  </si>
  <si>
    <t>Công nghệ chế biến các sản phẩm dầu mỏ</t>
  </si>
  <si>
    <t>Công nghệ nhuộm - in</t>
  </si>
  <si>
    <t>Công nghệ sản xuất phân bón</t>
  </si>
  <si>
    <t>Công nghệ sản xuất sơn</t>
  </si>
  <si>
    <t>Công nghệ vật liệu composite</t>
  </si>
  <si>
    <t>Marketing cơ bản</t>
  </si>
  <si>
    <t>Một số phương pháp phân tích bằng quang phổ</t>
  </si>
  <si>
    <t>đổi mã 16252- BB họp ngày 20/6/2014</t>
  </si>
  <si>
    <t>Quản lý nhân sự</t>
  </si>
  <si>
    <t>Ứng dụng công nghệ nano trong bào chế thuốc</t>
  </si>
  <si>
    <t>đổi mã 16251- BB họp ngày 20/6/2014</t>
  </si>
  <si>
    <t>Biên Hòa, ngày 10  tháng 8 năm 2013</t>
  </si>
  <si>
    <t xml:space="preserve">      HIỆU TRƯỞNG                     PHÒNG ĐÀO TẠO</t>
  </si>
  <si>
    <t>KHOA CN HOÁ - THỰC PHẨM</t>
  </si>
  <si>
    <t>NGND.TS. Đỗ Hữu Tài             ThS. Lâm Thành Hiển</t>
  </si>
  <si>
    <r>
      <rPr>
        <b/>
        <i/>
        <sz val="12"/>
        <rFont val="Times New Roman"/>
        <family val="1"/>
      </rPr>
      <t>Lưu</t>
    </r>
    <r>
      <rPr>
        <sz val="11"/>
        <rFont val="Times New Roman"/>
        <family val="1"/>
      </rPr>
      <t>: 
- VP Hiệu trưởng, Phòng Đào tạo, Khoa CN Hoá - Thực phẩm.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</si>
</sst>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63"/>
      <scheme val="minor"/>
    </font>
    <font>
      <sz val="13"/>
      <name val="Times New Roman"/>
      <family val="1"/>
    </font>
    <font>
      <b/>
      <sz val="13"/>
      <name val="Times New Roman"/>
      <family val="1"/>
    </font>
    <font>
      <sz val="14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3"/>
      <color rgb="FFFF0000"/>
      <name val="Times New Roman"/>
      <family val="1"/>
    </font>
    <font>
      <b/>
      <sz val="13"/>
      <color indexed="10"/>
      <name val="Times New Roman"/>
      <family val="1"/>
    </font>
    <font>
      <i/>
      <sz val="13"/>
      <name val="Times New Roman"/>
      <family val="1"/>
    </font>
    <font>
      <b/>
      <i/>
      <sz val="13"/>
      <name val="Times New Roman"/>
      <family val="1"/>
    </font>
    <font>
      <sz val="11"/>
      <name val="Times New Roman"/>
      <family val="1"/>
    </font>
    <font>
      <b/>
      <i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0" xfId="1" applyFont="1" applyFill="1" applyAlignment="1">
      <alignment horizontal="center" vertical="center" shrinkToFit="1"/>
    </xf>
    <xf numFmtId="0" fontId="3" fillId="0" borderId="0" xfId="1" applyFont="1" applyFill="1" applyAlignment="1">
      <alignment vertical="center" shrinkToFit="1"/>
    </xf>
    <xf numFmtId="0" fontId="4" fillId="0" borderId="0" xfId="1" applyFont="1" applyFill="1" applyAlignment="1">
      <alignment horizontal="center" vertical="center" shrinkToFit="1"/>
    </xf>
    <xf numFmtId="0" fontId="5" fillId="0" borderId="1" xfId="1" applyFont="1" applyFill="1" applyBorder="1" applyAlignment="1">
      <alignment horizontal="center" vertical="center" shrinkToFit="1"/>
    </xf>
    <xf numFmtId="0" fontId="2" fillId="2" borderId="2" xfId="1" applyFont="1" applyFill="1" applyBorder="1" applyAlignment="1">
      <alignment horizontal="center" vertical="center" shrinkToFit="1"/>
    </xf>
    <xf numFmtId="0" fontId="2" fillId="2" borderId="3" xfId="1" applyFont="1" applyFill="1" applyBorder="1" applyAlignment="1">
      <alignment horizontal="center" vertical="center" shrinkToFit="1"/>
    </xf>
    <xf numFmtId="0" fontId="2" fillId="2" borderId="3" xfId="1" applyFont="1" applyFill="1" applyBorder="1" applyAlignment="1">
      <alignment horizontal="center" vertical="center" wrapText="1" shrinkToFit="1"/>
    </xf>
    <xf numFmtId="0" fontId="2" fillId="2" borderId="4" xfId="1" applyFont="1" applyFill="1" applyBorder="1" applyAlignment="1">
      <alignment horizontal="center" vertical="center" shrinkToFit="1"/>
    </xf>
    <xf numFmtId="0" fontId="2" fillId="2" borderId="3" xfId="1" applyFont="1" applyFill="1" applyBorder="1" applyAlignment="1">
      <alignment horizontal="center" vertical="center" shrinkToFit="1"/>
    </xf>
    <xf numFmtId="0" fontId="1" fillId="2" borderId="3" xfId="1" applyFont="1" applyFill="1" applyBorder="1" applyAlignment="1">
      <alignment vertical="center" shrinkToFit="1"/>
    </xf>
    <xf numFmtId="0" fontId="1" fillId="0" borderId="2" xfId="1" applyFont="1" applyFill="1" applyBorder="1" applyAlignment="1">
      <alignment horizontal="center" vertical="center" shrinkToFit="1"/>
    </xf>
    <xf numFmtId="0" fontId="1" fillId="0" borderId="3" xfId="1" applyFont="1" applyFill="1" applyBorder="1" applyAlignment="1">
      <alignment vertical="center" shrinkToFit="1"/>
    </xf>
    <xf numFmtId="0" fontId="1" fillId="0" borderId="3" xfId="1" applyFont="1" applyFill="1" applyBorder="1" applyAlignment="1">
      <alignment horizontal="center" vertical="center" shrinkToFit="1"/>
    </xf>
    <xf numFmtId="0" fontId="1" fillId="0" borderId="0" xfId="1" applyFont="1" applyFill="1" applyAlignment="1">
      <alignment vertical="center" shrinkToFit="1"/>
    </xf>
    <xf numFmtId="0" fontId="2" fillId="2" borderId="5" xfId="1" applyFont="1" applyFill="1" applyBorder="1" applyAlignment="1">
      <alignment horizontal="center" vertical="center" shrinkToFit="1"/>
    </xf>
    <xf numFmtId="0" fontId="2" fillId="2" borderId="6" xfId="1" applyFont="1" applyFill="1" applyBorder="1" applyAlignment="1">
      <alignment horizontal="center" vertical="center" shrinkToFit="1"/>
    </xf>
    <xf numFmtId="0" fontId="2" fillId="2" borderId="7" xfId="1" applyFont="1" applyFill="1" applyBorder="1" applyAlignment="1">
      <alignment horizontal="center" vertical="center" shrinkToFit="1"/>
    </xf>
    <xf numFmtId="0" fontId="1" fillId="2" borderId="3" xfId="1" applyFont="1" applyFill="1" applyBorder="1" applyAlignment="1">
      <alignment horizontal="center" vertical="center" shrinkToFit="1"/>
    </xf>
    <xf numFmtId="0" fontId="1" fillId="3" borderId="2" xfId="1" applyFont="1" applyFill="1" applyBorder="1" applyAlignment="1">
      <alignment horizontal="center" vertical="center" shrinkToFit="1"/>
    </xf>
    <xf numFmtId="0" fontId="1" fillId="4" borderId="3" xfId="1" applyFont="1" applyFill="1" applyBorder="1" applyAlignment="1">
      <alignment horizontal="center" vertical="center" shrinkToFit="1"/>
    </xf>
    <xf numFmtId="0" fontId="1" fillId="4" borderId="3" xfId="1" applyFont="1" applyFill="1" applyBorder="1" applyAlignment="1">
      <alignment vertical="center" shrinkToFit="1"/>
    </xf>
    <xf numFmtId="0" fontId="1" fillId="4" borderId="2" xfId="1" applyFont="1" applyFill="1" applyBorder="1" applyAlignment="1">
      <alignment horizontal="center" vertical="center" shrinkToFit="1"/>
    </xf>
    <xf numFmtId="0" fontId="6" fillId="0" borderId="0" xfId="1" applyFont="1" applyFill="1" applyAlignment="1">
      <alignment vertical="center" shrinkToFit="1"/>
    </xf>
    <xf numFmtId="0" fontId="1" fillId="0" borderId="3" xfId="1" applyFont="1" applyFill="1" applyBorder="1" applyAlignment="1">
      <alignment vertical="center" wrapText="1" shrinkToFit="1"/>
    </xf>
    <xf numFmtId="0" fontId="1" fillId="5" borderId="2" xfId="1" applyFont="1" applyFill="1" applyBorder="1" applyAlignment="1">
      <alignment horizontal="center" vertical="center" shrinkToFit="1"/>
    </xf>
    <xf numFmtId="0" fontId="7" fillId="5" borderId="2" xfId="1" applyFont="1" applyFill="1" applyBorder="1" applyAlignment="1">
      <alignment horizontal="center" vertical="center" shrinkToFit="1"/>
    </xf>
    <xf numFmtId="0" fontId="1" fillId="5" borderId="3" xfId="1" applyFont="1" applyFill="1" applyBorder="1" applyAlignment="1">
      <alignment vertical="center" shrinkToFit="1"/>
    </xf>
    <xf numFmtId="0" fontId="1" fillId="5" borderId="3" xfId="1" applyFont="1" applyFill="1" applyBorder="1" applyAlignment="1">
      <alignment horizontal="center" vertical="center" shrinkToFit="1"/>
    </xf>
    <xf numFmtId="1" fontId="1" fillId="0" borderId="3" xfId="1" applyNumberFormat="1" applyFont="1" applyFill="1" applyBorder="1" applyAlignment="1">
      <alignment horizontal="center" vertical="center" shrinkToFit="1"/>
    </xf>
    <xf numFmtId="1" fontId="2" fillId="2" borderId="3" xfId="1" applyNumberFormat="1" applyFont="1" applyFill="1" applyBorder="1" applyAlignment="1">
      <alignment horizontal="center" vertical="center" shrinkToFit="1"/>
    </xf>
    <xf numFmtId="0" fontId="2" fillId="0" borderId="0" xfId="1" applyFont="1" applyFill="1" applyAlignment="1">
      <alignment horizontal="left" vertical="center" shrinkToFit="1"/>
    </xf>
    <xf numFmtId="0" fontId="7" fillId="0" borderId="3" xfId="1" applyFont="1" applyFill="1" applyBorder="1" applyAlignment="1">
      <alignment horizontal="center" vertical="center" shrinkToFit="1"/>
    </xf>
    <xf numFmtId="0" fontId="2" fillId="0" borderId="6" xfId="1" applyFont="1" applyFill="1" applyBorder="1" applyAlignment="1">
      <alignment horizontal="left" vertical="center" shrinkToFit="1"/>
    </xf>
    <xf numFmtId="0" fontId="6" fillId="0" borderId="0" xfId="1" applyFont="1" applyFill="1"/>
    <xf numFmtId="0" fontId="1" fillId="0" borderId="0" xfId="1" applyFont="1" applyFill="1" applyAlignment="1">
      <alignment vertical="center"/>
    </xf>
    <xf numFmtId="0" fontId="1" fillId="0" borderId="0" xfId="1" applyFont="1" applyFill="1"/>
    <xf numFmtId="0" fontId="9" fillId="0" borderId="8" xfId="1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10" fillId="0" borderId="0" xfId="1" applyFont="1" applyFill="1" applyAlignment="1">
      <alignment vertical="center" shrinkToFit="1"/>
    </xf>
    <xf numFmtId="0" fontId="10" fillId="0" borderId="0" xfId="1" applyFont="1" applyFill="1" applyAlignment="1">
      <alignment horizontal="center" vertical="center" shrinkToFit="1"/>
    </xf>
    <xf numFmtId="0" fontId="2" fillId="0" borderId="0" xfId="1" applyFont="1" applyFill="1" applyAlignment="1">
      <alignment vertical="center" shrinkToFit="1"/>
    </xf>
    <xf numFmtId="0" fontId="1" fillId="0" borderId="0" xfId="1" applyFont="1" applyFill="1" applyAlignment="1">
      <alignment horizontal="center" vertical="center" shrinkToFit="1"/>
    </xf>
    <xf numFmtId="0" fontId="11" fillId="0" borderId="0" xfId="0" applyFont="1" applyFill="1" applyAlignment="1">
      <alignment horizontal="left" vertical="center" wrapText="1"/>
    </xf>
    <xf numFmtId="0" fontId="6" fillId="0" borderId="0" xfId="1" applyFont="1" applyFill="1" applyAlignment="1">
      <alignment vertical="center"/>
    </xf>
    <xf numFmtId="0" fontId="6" fillId="0" borderId="0" xfId="1" applyFont="1" applyFill="1" applyAlignment="1">
      <alignment horizontal="center" vertical="center" shrinkToFit="1"/>
    </xf>
  </cellXfs>
  <cellStyles count="2">
    <cellStyle name="Normal" xfId="0" builtinId="0"/>
    <cellStyle name="Normal_CTDT_KHÃ“A_2010-2015_HÃ“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1"/>
  <sheetViews>
    <sheetView tabSelected="1" workbookViewId="0">
      <selection activeCell="K12" sqref="K12"/>
    </sheetView>
  </sheetViews>
  <sheetFormatPr defaultColWidth="11.42578125" defaultRowHeight="15.75" x14ac:dyDescent="0.25"/>
  <cols>
    <col min="1" max="1" width="4.7109375" style="47" customWidth="1"/>
    <col min="2" max="2" width="9.42578125" style="47" customWidth="1"/>
    <col min="3" max="3" width="32.7109375" style="23" customWidth="1"/>
    <col min="4" max="7" width="7.42578125" style="23" customWidth="1"/>
    <col min="8" max="8" width="8" style="23" customWidth="1"/>
    <col min="9" max="9" width="9" style="23" customWidth="1"/>
    <col min="10" max="10" width="17.7109375" style="23" bestFit="1" customWidth="1"/>
    <col min="11" max="256" width="11.42578125" style="23"/>
    <col min="257" max="257" width="4.7109375" style="23" customWidth="1"/>
    <col min="258" max="258" width="9.42578125" style="23" customWidth="1"/>
    <col min="259" max="259" width="32.7109375" style="23" customWidth="1"/>
    <col min="260" max="263" width="7.42578125" style="23" customWidth="1"/>
    <col min="264" max="264" width="8" style="23" customWidth="1"/>
    <col min="265" max="265" width="9" style="23" customWidth="1"/>
    <col min="266" max="266" width="17.7109375" style="23" bestFit="1" customWidth="1"/>
    <col min="267" max="512" width="11.42578125" style="23"/>
    <col min="513" max="513" width="4.7109375" style="23" customWidth="1"/>
    <col min="514" max="514" width="9.42578125" style="23" customWidth="1"/>
    <col min="515" max="515" width="32.7109375" style="23" customWidth="1"/>
    <col min="516" max="519" width="7.42578125" style="23" customWidth="1"/>
    <col min="520" max="520" width="8" style="23" customWidth="1"/>
    <col min="521" max="521" width="9" style="23" customWidth="1"/>
    <col min="522" max="522" width="17.7109375" style="23" bestFit="1" customWidth="1"/>
    <col min="523" max="768" width="11.42578125" style="23"/>
    <col min="769" max="769" width="4.7109375" style="23" customWidth="1"/>
    <col min="770" max="770" width="9.42578125" style="23" customWidth="1"/>
    <col min="771" max="771" width="32.7109375" style="23" customWidth="1"/>
    <col min="772" max="775" width="7.42578125" style="23" customWidth="1"/>
    <col min="776" max="776" width="8" style="23" customWidth="1"/>
    <col min="777" max="777" width="9" style="23" customWidth="1"/>
    <col min="778" max="778" width="17.7109375" style="23" bestFit="1" customWidth="1"/>
    <col min="779" max="1024" width="11.42578125" style="23"/>
    <col min="1025" max="1025" width="4.7109375" style="23" customWidth="1"/>
    <col min="1026" max="1026" width="9.42578125" style="23" customWidth="1"/>
    <col min="1027" max="1027" width="32.7109375" style="23" customWidth="1"/>
    <col min="1028" max="1031" width="7.42578125" style="23" customWidth="1"/>
    <col min="1032" max="1032" width="8" style="23" customWidth="1"/>
    <col min="1033" max="1033" width="9" style="23" customWidth="1"/>
    <col min="1034" max="1034" width="17.7109375" style="23" bestFit="1" customWidth="1"/>
    <col min="1035" max="1280" width="11.42578125" style="23"/>
    <col min="1281" max="1281" width="4.7109375" style="23" customWidth="1"/>
    <col min="1282" max="1282" width="9.42578125" style="23" customWidth="1"/>
    <col min="1283" max="1283" width="32.7109375" style="23" customWidth="1"/>
    <col min="1284" max="1287" width="7.42578125" style="23" customWidth="1"/>
    <col min="1288" max="1288" width="8" style="23" customWidth="1"/>
    <col min="1289" max="1289" width="9" style="23" customWidth="1"/>
    <col min="1290" max="1290" width="17.7109375" style="23" bestFit="1" customWidth="1"/>
    <col min="1291" max="1536" width="11.42578125" style="23"/>
    <col min="1537" max="1537" width="4.7109375" style="23" customWidth="1"/>
    <col min="1538" max="1538" width="9.42578125" style="23" customWidth="1"/>
    <col min="1539" max="1539" width="32.7109375" style="23" customWidth="1"/>
    <col min="1540" max="1543" width="7.42578125" style="23" customWidth="1"/>
    <col min="1544" max="1544" width="8" style="23" customWidth="1"/>
    <col min="1545" max="1545" width="9" style="23" customWidth="1"/>
    <col min="1546" max="1546" width="17.7109375" style="23" bestFit="1" customWidth="1"/>
    <col min="1547" max="1792" width="11.42578125" style="23"/>
    <col min="1793" max="1793" width="4.7109375" style="23" customWidth="1"/>
    <col min="1794" max="1794" width="9.42578125" style="23" customWidth="1"/>
    <col min="1795" max="1795" width="32.7109375" style="23" customWidth="1"/>
    <col min="1796" max="1799" width="7.42578125" style="23" customWidth="1"/>
    <col min="1800" max="1800" width="8" style="23" customWidth="1"/>
    <col min="1801" max="1801" width="9" style="23" customWidth="1"/>
    <col min="1802" max="1802" width="17.7109375" style="23" bestFit="1" customWidth="1"/>
    <col min="1803" max="2048" width="11.42578125" style="23"/>
    <col min="2049" max="2049" width="4.7109375" style="23" customWidth="1"/>
    <col min="2050" max="2050" width="9.42578125" style="23" customWidth="1"/>
    <col min="2051" max="2051" width="32.7109375" style="23" customWidth="1"/>
    <col min="2052" max="2055" width="7.42578125" style="23" customWidth="1"/>
    <col min="2056" max="2056" width="8" style="23" customWidth="1"/>
    <col min="2057" max="2057" width="9" style="23" customWidth="1"/>
    <col min="2058" max="2058" width="17.7109375" style="23" bestFit="1" customWidth="1"/>
    <col min="2059" max="2304" width="11.42578125" style="23"/>
    <col min="2305" max="2305" width="4.7109375" style="23" customWidth="1"/>
    <col min="2306" max="2306" width="9.42578125" style="23" customWidth="1"/>
    <col min="2307" max="2307" width="32.7109375" style="23" customWidth="1"/>
    <col min="2308" max="2311" width="7.42578125" style="23" customWidth="1"/>
    <col min="2312" max="2312" width="8" style="23" customWidth="1"/>
    <col min="2313" max="2313" width="9" style="23" customWidth="1"/>
    <col min="2314" max="2314" width="17.7109375" style="23" bestFit="1" customWidth="1"/>
    <col min="2315" max="2560" width="11.42578125" style="23"/>
    <col min="2561" max="2561" width="4.7109375" style="23" customWidth="1"/>
    <col min="2562" max="2562" width="9.42578125" style="23" customWidth="1"/>
    <col min="2563" max="2563" width="32.7109375" style="23" customWidth="1"/>
    <col min="2564" max="2567" width="7.42578125" style="23" customWidth="1"/>
    <col min="2568" max="2568" width="8" style="23" customWidth="1"/>
    <col min="2569" max="2569" width="9" style="23" customWidth="1"/>
    <col min="2570" max="2570" width="17.7109375" style="23" bestFit="1" customWidth="1"/>
    <col min="2571" max="2816" width="11.42578125" style="23"/>
    <col min="2817" max="2817" width="4.7109375" style="23" customWidth="1"/>
    <col min="2818" max="2818" width="9.42578125" style="23" customWidth="1"/>
    <col min="2819" max="2819" width="32.7109375" style="23" customWidth="1"/>
    <col min="2820" max="2823" width="7.42578125" style="23" customWidth="1"/>
    <col min="2824" max="2824" width="8" style="23" customWidth="1"/>
    <col min="2825" max="2825" width="9" style="23" customWidth="1"/>
    <col min="2826" max="2826" width="17.7109375" style="23" bestFit="1" customWidth="1"/>
    <col min="2827" max="3072" width="11.42578125" style="23"/>
    <col min="3073" max="3073" width="4.7109375" style="23" customWidth="1"/>
    <col min="3074" max="3074" width="9.42578125" style="23" customWidth="1"/>
    <col min="3075" max="3075" width="32.7109375" style="23" customWidth="1"/>
    <col min="3076" max="3079" width="7.42578125" style="23" customWidth="1"/>
    <col min="3080" max="3080" width="8" style="23" customWidth="1"/>
    <col min="3081" max="3081" width="9" style="23" customWidth="1"/>
    <col min="3082" max="3082" width="17.7109375" style="23" bestFit="1" customWidth="1"/>
    <col min="3083" max="3328" width="11.42578125" style="23"/>
    <col min="3329" max="3329" width="4.7109375" style="23" customWidth="1"/>
    <col min="3330" max="3330" width="9.42578125" style="23" customWidth="1"/>
    <col min="3331" max="3331" width="32.7109375" style="23" customWidth="1"/>
    <col min="3332" max="3335" width="7.42578125" style="23" customWidth="1"/>
    <col min="3336" max="3336" width="8" style="23" customWidth="1"/>
    <col min="3337" max="3337" width="9" style="23" customWidth="1"/>
    <col min="3338" max="3338" width="17.7109375" style="23" bestFit="1" customWidth="1"/>
    <col min="3339" max="3584" width="11.42578125" style="23"/>
    <col min="3585" max="3585" width="4.7109375" style="23" customWidth="1"/>
    <col min="3586" max="3586" width="9.42578125" style="23" customWidth="1"/>
    <col min="3587" max="3587" width="32.7109375" style="23" customWidth="1"/>
    <col min="3588" max="3591" width="7.42578125" style="23" customWidth="1"/>
    <col min="3592" max="3592" width="8" style="23" customWidth="1"/>
    <col min="3593" max="3593" width="9" style="23" customWidth="1"/>
    <col min="3594" max="3594" width="17.7109375" style="23" bestFit="1" customWidth="1"/>
    <col min="3595" max="3840" width="11.42578125" style="23"/>
    <col min="3841" max="3841" width="4.7109375" style="23" customWidth="1"/>
    <col min="3842" max="3842" width="9.42578125" style="23" customWidth="1"/>
    <col min="3843" max="3843" width="32.7109375" style="23" customWidth="1"/>
    <col min="3844" max="3847" width="7.42578125" style="23" customWidth="1"/>
    <col min="3848" max="3848" width="8" style="23" customWidth="1"/>
    <col min="3849" max="3849" width="9" style="23" customWidth="1"/>
    <col min="3850" max="3850" width="17.7109375" style="23" bestFit="1" customWidth="1"/>
    <col min="3851" max="4096" width="11.42578125" style="23"/>
    <col min="4097" max="4097" width="4.7109375" style="23" customWidth="1"/>
    <col min="4098" max="4098" width="9.42578125" style="23" customWidth="1"/>
    <col min="4099" max="4099" width="32.7109375" style="23" customWidth="1"/>
    <col min="4100" max="4103" width="7.42578125" style="23" customWidth="1"/>
    <col min="4104" max="4104" width="8" style="23" customWidth="1"/>
    <col min="4105" max="4105" width="9" style="23" customWidth="1"/>
    <col min="4106" max="4106" width="17.7109375" style="23" bestFit="1" customWidth="1"/>
    <col min="4107" max="4352" width="11.42578125" style="23"/>
    <col min="4353" max="4353" width="4.7109375" style="23" customWidth="1"/>
    <col min="4354" max="4354" width="9.42578125" style="23" customWidth="1"/>
    <col min="4355" max="4355" width="32.7109375" style="23" customWidth="1"/>
    <col min="4356" max="4359" width="7.42578125" style="23" customWidth="1"/>
    <col min="4360" max="4360" width="8" style="23" customWidth="1"/>
    <col min="4361" max="4361" width="9" style="23" customWidth="1"/>
    <col min="4362" max="4362" width="17.7109375" style="23" bestFit="1" customWidth="1"/>
    <col min="4363" max="4608" width="11.42578125" style="23"/>
    <col min="4609" max="4609" width="4.7109375" style="23" customWidth="1"/>
    <col min="4610" max="4610" width="9.42578125" style="23" customWidth="1"/>
    <col min="4611" max="4611" width="32.7109375" style="23" customWidth="1"/>
    <col min="4612" max="4615" width="7.42578125" style="23" customWidth="1"/>
    <col min="4616" max="4616" width="8" style="23" customWidth="1"/>
    <col min="4617" max="4617" width="9" style="23" customWidth="1"/>
    <col min="4618" max="4618" width="17.7109375" style="23" bestFit="1" customWidth="1"/>
    <col min="4619" max="4864" width="11.42578125" style="23"/>
    <col min="4865" max="4865" width="4.7109375" style="23" customWidth="1"/>
    <col min="4866" max="4866" width="9.42578125" style="23" customWidth="1"/>
    <col min="4867" max="4867" width="32.7109375" style="23" customWidth="1"/>
    <col min="4868" max="4871" width="7.42578125" style="23" customWidth="1"/>
    <col min="4872" max="4872" width="8" style="23" customWidth="1"/>
    <col min="4873" max="4873" width="9" style="23" customWidth="1"/>
    <col min="4874" max="4874" width="17.7109375" style="23" bestFit="1" customWidth="1"/>
    <col min="4875" max="5120" width="11.42578125" style="23"/>
    <col min="5121" max="5121" width="4.7109375" style="23" customWidth="1"/>
    <col min="5122" max="5122" width="9.42578125" style="23" customWidth="1"/>
    <col min="5123" max="5123" width="32.7109375" style="23" customWidth="1"/>
    <col min="5124" max="5127" width="7.42578125" style="23" customWidth="1"/>
    <col min="5128" max="5128" width="8" style="23" customWidth="1"/>
    <col min="5129" max="5129" width="9" style="23" customWidth="1"/>
    <col min="5130" max="5130" width="17.7109375" style="23" bestFit="1" customWidth="1"/>
    <col min="5131" max="5376" width="11.42578125" style="23"/>
    <col min="5377" max="5377" width="4.7109375" style="23" customWidth="1"/>
    <col min="5378" max="5378" width="9.42578125" style="23" customWidth="1"/>
    <col min="5379" max="5379" width="32.7109375" style="23" customWidth="1"/>
    <col min="5380" max="5383" width="7.42578125" style="23" customWidth="1"/>
    <col min="5384" max="5384" width="8" style="23" customWidth="1"/>
    <col min="5385" max="5385" width="9" style="23" customWidth="1"/>
    <col min="5386" max="5386" width="17.7109375" style="23" bestFit="1" customWidth="1"/>
    <col min="5387" max="5632" width="11.42578125" style="23"/>
    <col min="5633" max="5633" width="4.7109375" style="23" customWidth="1"/>
    <col min="5634" max="5634" width="9.42578125" style="23" customWidth="1"/>
    <col min="5635" max="5635" width="32.7109375" style="23" customWidth="1"/>
    <col min="5636" max="5639" width="7.42578125" style="23" customWidth="1"/>
    <col min="5640" max="5640" width="8" style="23" customWidth="1"/>
    <col min="5641" max="5641" width="9" style="23" customWidth="1"/>
    <col min="5642" max="5642" width="17.7109375" style="23" bestFit="1" customWidth="1"/>
    <col min="5643" max="5888" width="11.42578125" style="23"/>
    <col min="5889" max="5889" width="4.7109375" style="23" customWidth="1"/>
    <col min="5890" max="5890" width="9.42578125" style="23" customWidth="1"/>
    <col min="5891" max="5891" width="32.7109375" style="23" customWidth="1"/>
    <col min="5892" max="5895" width="7.42578125" style="23" customWidth="1"/>
    <col min="5896" max="5896" width="8" style="23" customWidth="1"/>
    <col min="5897" max="5897" width="9" style="23" customWidth="1"/>
    <col min="5898" max="5898" width="17.7109375" style="23" bestFit="1" customWidth="1"/>
    <col min="5899" max="6144" width="11.42578125" style="23"/>
    <col min="6145" max="6145" width="4.7109375" style="23" customWidth="1"/>
    <col min="6146" max="6146" width="9.42578125" style="23" customWidth="1"/>
    <col min="6147" max="6147" width="32.7109375" style="23" customWidth="1"/>
    <col min="6148" max="6151" width="7.42578125" style="23" customWidth="1"/>
    <col min="6152" max="6152" width="8" style="23" customWidth="1"/>
    <col min="6153" max="6153" width="9" style="23" customWidth="1"/>
    <col min="6154" max="6154" width="17.7109375" style="23" bestFit="1" customWidth="1"/>
    <col min="6155" max="6400" width="11.42578125" style="23"/>
    <col min="6401" max="6401" width="4.7109375" style="23" customWidth="1"/>
    <col min="6402" max="6402" width="9.42578125" style="23" customWidth="1"/>
    <col min="6403" max="6403" width="32.7109375" style="23" customWidth="1"/>
    <col min="6404" max="6407" width="7.42578125" style="23" customWidth="1"/>
    <col min="6408" max="6408" width="8" style="23" customWidth="1"/>
    <col min="6409" max="6409" width="9" style="23" customWidth="1"/>
    <col min="6410" max="6410" width="17.7109375" style="23" bestFit="1" customWidth="1"/>
    <col min="6411" max="6656" width="11.42578125" style="23"/>
    <col min="6657" max="6657" width="4.7109375" style="23" customWidth="1"/>
    <col min="6658" max="6658" width="9.42578125" style="23" customWidth="1"/>
    <col min="6659" max="6659" width="32.7109375" style="23" customWidth="1"/>
    <col min="6660" max="6663" width="7.42578125" style="23" customWidth="1"/>
    <col min="6664" max="6664" width="8" style="23" customWidth="1"/>
    <col min="6665" max="6665" width="9" style="23" customWidth="1"/>
    <col min="6666" max="6666" width="17.7109375" style="23" bestFit="1" customWidth="1"/>
    <col min="6667" max="6912" width="11.42578125" style="23"/>
    <col min="6913" max="6913" width="4.7109375" style="23" customWidth="1"/>
    <col min="6914" max="6914" width="9.42578125" style="23" customWidth="1"/>
    <col min="6915" max="6915" width="32.7109375" style="23" customWidth="1"/>
    <col min="6916" max="6919" width="7.42578125" style="23" customWidth="1"/>
    <col min="6920" max="6920" width="8" style="23" customWidth="1"/>
    <col min="6921" max="6921" width="9" style="23" customWidth="1"/>
    <col min="6922" max="6922" width="17.7109375" style="23" bestFit="1" customWidth="1"/>
    <col min="6923" max="7168" width="11.42578125" style="23"/>
    <col min="7169" max="7169" width="4.7109375" style="23" customWidth="1"/>
    <col min="7170" max="7170" width="9.42578125" style="23" customWidth="1"/>
    <col min="7171" max="7171" width="32.7109375" style="23" customWidth="1"/>
    <col min="7172" max="7175" width="7.42578125" style="23" customWidth="1"/>
    <col min="7176" max="7176" width="8" style="23" customWidth="1"/>
    <col min="7177" max="7177" width="9" style="23" customWidth="1"/>
    <col min="7178" max="7178" width="17.7109375" style="23" bestFit="1" customWidth="1"/>
    <col min="7179" max="7424" width="11.42578125" style="23"/>
    <col min="7425" max="7425" width="4.7109375" style="23" customWidth="1"/>
    <col min="7426" max="7426" width="9.42578125" style="23" customWidth="1"/>
    <col min="7427" max="7427" width="32.7109375" style="23" customWidth="1"/>
    <col min="7428" max="7431" width="7.42578125" style="23" customWidth="1"/>
    <col min="7432" max="7432" width="8" style="23" customWidth="1"/>
    <col min="7433" max="7433" width="9" style="23" customWidth="1"/>
    <col min="7434" max="7434" width="17.7109375" style="23" bestFit="1" customWidth="1"/>
    <col min="7435" max="7680" width="11.42578125" style="23"/>
    <col min="7681" max="7681" width="4.7109375" style="23" customWidth="1"/>
    <col min="7682" max="7682" width="9.42578125" style="23" customWidth="1"/>
    <col min="7683" max="7683" width="32.7109375" style="23" customWidth="1"/>
    <col min="7684" max="7687" width="7.42578125" style="23" customWidth="1"/>
    <col min="7688" max="7688" width="8" style="23" customWidth="1"/>
    <col min="7689" max="7689" width="9" style="23" customWidth="1"/>
    <col min="7690" max="7690" width="17.7109375" style="23" bestFit="1" customWidth="1"/>
    <col min="7691" max="7936" width="11.42578125" style="23"/>
    <col min="7937" max="7937" width="4.7109375" style="23" customWidth="1"/>
    <col min="7938" max="7938" width="9.42578125" style="23" customWidth="1"/>
    <col min="7939" max="7939" width="32.7109375" style="23" customWidth="1"/>
    <col min="7940" max="7943" width="7.42578125" style="23" customWidth="1"/>
    <col min="7944" max="7944" width="8" style="23" customWidth="1"/>
    <col min="7945" max="7945" width="9" style="23" customWidth="1"/>
    <col min="7946" max="7946" width="17.7109375" style="23" bestFit="1" customWidth="1"/>
    <col min="7947" max="8192" width="11.42578125" style="23"/>
    <col min="8193" max="8193" width="4.7109375" style="23" customWidth="1"/>
    <col min="8194" max="8194" width="9.42578125" style="23" customWidth="1"/>
    <col min="8195" max="8195" width="32.7109375" style="23" customWidth="1"/>
    <col min="8196" max="8199" width="7.42578125" style="23" customWidth="1"/>
    <col min="8200" max="8200" width="8" style="23" customWidth="1"/>
    <col min="8201" max="8201" width="9" style="23" customWidth="1"/>
    <col min="8202" max="8202" width="17.7109375" style="23" bestFit="1" customWidth="1"/>
    <col min="8203" max="8448" width="11.42578125" style="23"/>
    <col min="8449" max="8449" width="4.7109375" style="23" customWidth="1"/>
    <col min="8450" max="8450" width="9.42578125" style="23" customWidth="1"/>
    <col min="8451" max="8451" width="32.7109375" style="23" customWidth="1"/>
    <col min="8452" max="8455" width="7.42578125" style="23" customWidth="1"/>
    <col min="8456" max="8456" width="8" style="23" customWidth="1"/>
    <col min="8457" max="8457" width="9" style="23" customWidth="1"/>
    <col min="8458" max="8458" width="17.7109375" style="23" bestFit="1" customWidth="1"/>
    <col min="8459" max="8704" width="11.42578125" style="23"/>
    <col min="8705" max="8705" width="4.7109375" style="23" customWidth="1"/>
    <col min="8706" max="8706" width="9.42578125" style="23" customWidth="1"/>
    <col min="8707" max="8707" width="32.7109375" style="23" customWidth="1"/>
    <col min="8708" max="8711" width="7.42578125" style="23" customWidth="1"/>
    <col min="8712" max="8712" width="8" style="23" customWidth="1"/>
    <col min="8713" max="8713" width="9" style="23" customWidth="1"/>
    <col min="8714" max="8714" width="17.7109375" style="23" bestFit="1" customWidth="1"/>
    <col min="8715" max="8960" width="11.42578125" style="23"/>
    <col min="8961" max="8961" width="4.7109375" style="23" customWidth="1"/>
    <col min="8962" max="8962" width="9.42578125" style="23" customWidth="1"/>
    <col min="8963" max="8963" width="32.7109375" style="23" customWidth="1"/>
    <col min="8964" max="8967" width="7.42578125" style="23" customWidth="1"/>
    <col min="8968" max="8968" width="8" style="23" customWidth="1"/>
    <col min="8969" max="8969" width="9" style="23" customWidth="1"/>
    <col min="8970" max="8970" width="17.7109375" style="23" bestFit="1" customWidth="1"/>
    <col min="8971" max="9216" width="11.42578125" style="23"/>
    <col min="9217" max="9217" width="4.7109375" style="23" customWidth="1"/>
    <col min="9218" max="9218" width="9.42578125" style="23" customWidth="1"/>
    <col min="9219" max="9219" width="32.7109375" style="23" customWidth="1"/>
    <col min="9220" max="9223" width="7.42578125" style="23" customWidth="1"/>
    <col min="9224" max="9224" width="8" style="23" customWidth="1"/>
    <col min="9225" max="9225" width="9" style="23" customWidth="1"/>
    <col min="9226" max="9226" width="17.7109375" style="23" bestFit="1" customWidth="1"/>
    <col min="9227" max="9472" width="11.42578125" style="23"/>
    <col min="9473" max="9473" width="4.7109375" style="23" customWidth="1"/>
    <col min="9474" max="9474" width="9.42578125" style="23" customWidth="1"/>
    <col min="9475" max="9475" width="32.7109375" style="23" customWidth="1"/>
    <col min="9476" max="9479" width="7.42578125" style="23" customWidth="1"/>
    <col min="9480" max="9480" width="8" style="23" customWidth="1"/>
    <col min="9481" max="9481" width="9" style="23" customWidth="1"/>
    <col min="9482" max="9482" width="17.7109375" style="23" bestFit="1" customWidth="1"/>
    <col min="9483" max="9728" width="11.42578125" style="23"/>
    <col min="9729" max="9729" width="4.7109375" style="23" customWidth="1"/>
    <col min="9730" max="9730" width="9.42578125" style="23" customWidth="1"/>
    <col min="9731" max="9731" width="32.7109375" style="23" customWidth="1"/>
    <col min="9732" max="9735" width="7.42578125" style="23" customWidth="1"/>
    <col min="9736" max="9736" width="8" style="23" customWidth="1"/>
    <col min="9737" max="9737" width="9" style="23" customWidth="1"/>
    <col min="9738" max="9738" width="17.7109375" style="23" bestFit="1" customWidth="1"/>
    <col min="9739" max="9984" width="11.42578125" style="23"/>
    <col min="9985" max="9985" width="4.7109375" style="23" customWidth="1"/>
    <col min="9986" max="9986" width="9.42578125" style="23" customWidth="1"/>
    <col min="9987" max="9987" width="32.7109375" style="23" customWidth="1"/>
    <col min="9988" max="9991" width="7.42578125" style="23" customWidth="1"/>
    <col min="9992" max="9992" width="8" style="23" customWidth="1"/>
    <col min="9993" max="9993" width="9" style="23" customWidth="1"/>
    <col min="9994" max="9994" width="17.7109375" style="23" bestFit="1" customWidth="1"/>
    <col min="9995" max="10240" width="11.42578125" style="23"/>
    <col min="10241" max="10241" width="4.7109375" style="23" customWidth="1"/>
    <col min="10242" max="10242" width="9.42578125" style="23" customWidth="1"/>
    <col min="10243" max="10243" width="32.7109375" style="23" customWidth="1"/>
    <col min="10244" max="10247" width="7.42578125" style="23" customWidth="1"/>
    <col min="10248" max="10248" width="8" style="23" customWidth="1"/>
    <col min="10249" max="10249" width="9" style="23" customWidth="1"/>
    <col min="10250" max="10250" width="17.7109375" style="23" bestFit="1" customWidth="1"/>
    <col min="10251" max="10496" width="11.42578125" style="23"/>
    <col min="10497" max="10497" width="4.7109375" style="23" customWidth="1"/>
    <col min="10498" max="10498" width="9.42578125" style="23" customWidth="1"/>
    <col min="10499" max="10499" width="32.7109375" style="23" customWidth="1"/>
    <col min="10500" max="10503" width="7.42578125" style="23" customWidth="1"/>
    <col min="10504" max="10504" width="8" style="23" customWidth="1"/>
    <col min="10505" max="10505" width="9" style="23" customWidth="1"/>
    <col min="10506" max="10506" width="17.7109375" style="23" bestFit="1" customWidth="1"/>
    <col min="10507" max="10752" width="11.42578125" style="23"/>
    <col min="10753" max="10753" width="4.7109375" style="23" customWidth="1"/>
    <col min="10754" max="10754" width="9.42578125" style="23" customWidth="1"/>
    <col min="10755" max="10755" width="32.7109375" style="23" customWidth="1"/>
    <col min="10756" max="10759" width="7.42578125" style="23" customWidth="1"/>
    <col min="10760" max="10760" width="8" style="23" customWidth="1"/>
    <col min="10761" max="10761" width="9" style="23" customWidth="1"/>
    <col min="10762" max="10762" width="17.7109375" style="23" bestFit="1" customWidth="1"/>
    <col min="10763" max="11008" width="11.42578125" style="23"/>
    <col min="11009" max="11009" width="4.7109375" style="23" customWidth="1"/>
    <col min="11010" max="11010" width="9.42578125" style="23" customWidth="1"/>
    <col min="11011" max="11011" width="32.7109375" style="23" customWidth="1"/>
    <col min="11012" max="11015" width="7.42578125" style="23" customWidth="1"/>
    <col min="11016" max="11016" width="8" style="23" customWidth="1"/>
    <col min="11017" max="11017" width="9" style="23" customWidth="1"/>
    <col min="11018" max="11018" width="17.7109375" style="23" bestFit="1" customWidth="1"/>
    <col min="11019" max="11264" width="11.42578125" style="23"/>
    <col min="11265" max="11265" width="4.7109375" style="23" customWidth="1"/>
    <col min="11266" max="11266" width="9.42578125" style="23" customWidth="1"/>
    <col min="11267" max="11267" width="32.7109375" style="23" customWidth="1"/>
    <col min="11268" max="11271" width="7.42578125" style="23" customWidth="1"/>
    <col min="11272" max="11272" width="8" style="23" customWidth="1"/>
    <col min="11273" max="11273" width="9" style="23" customWidth="1"/>
    <col min="11274" max="11274" width="17.7109375" style="23" bestFit="1" customWidth="1"/>
    <col min="11275" max="11520" width="11.42578125" style="23"/>
    <col min="11521" max="11521" width="4.7109375" style="23" customWidth="1"/>
    <col min="11522" max="11522" width="9.42578125" style="23" customWidth="1"/>
    <col min="11523" max="11523" width="32.7109375" style="23" customWidth="1"/>
    <col min="11524" max="11527" width="7.42578125" style="23" customWidth="1"/>
    <col min="11528" max="11528" width="8" style="23" customWidth="1"/>
    <col min="11529" max="11529" width="9" style="23" customWidth="1"/>
    <col min="11530" max="11530" width="17.7109375" style="23" bestFit="1" customWidth="1"/>
    <col min="11531" max="11776" width="11.42578125" style="23"/>
    <col min="11777" max="11777" width="4.7109375" style="23" customWidth="1"/>
    <col min="11778" max="11778" width="9.42578125" style="23" customWidth="1"/>
    <col min="11779" max="11779" width="32.7109375" style="23" customWidth="1"/>
    <col min="11780" max="11783" width="7.42578125" style="23" customWidth="1"/>
    <col min="11784" max="11784" width="8" style="23" customWidth="1"/>
    <col min="11785" max="11785" width="9" style="23" customWidth="1"/>
    <col min="11786" max="11786" width="17.7109375" style="23" bestFit="1" customWidth="1"/>
    <col min="11787" max="12032" width="11.42578125" style="23"/>
    <col min="12033" max="12033" width="4.7109375" style="23" customWidth="1"/>
    <col min="12034" max="12034" width="9.42578125" style="23" customWidth="1"/>
    <col min="12035" max="12035" width="32.7109375" style="23" customWidth="1"/>
    <col min="12036" max="12039" width="7.42578125" style="23" customWidth="1"/>
    <col min="12040" max="12040" width="8" style="23" customWidth="1"/>
    <col min="12041" max="12041" width="9" style="23" customWidth="1"/>
    <col min="12042" max="12042" width="17.7109375" style="23" bestFit="1" customWidth="1"/>
    <col min="12043" max="12288" width="11.42578125" style="23"/>
    <col min="12289" max="12289" width="4.7109375" style="23" customWidth="1"/>
    <col min="12290" max="12290" width="9.42578125" style="23" customWidth="1"/>
    <col min="12291" max="12291" width="32.7109375" style="23" customWidth="1"/>
    <col min="12292" max="12295" width="7.42578125" style="23" customWidth="1"/>
    <col min="12296" max="12296" width="8" style="23" customWidth="1"/>
    <col min="12297" max="12297" width="9" style="23" customWidth="1"/>
    <col min="12298" max="12298" width="17.7109375" style="23" bestFit="1" customWidth="1"/>
    <col min="12299" max="12544" width="11.42578125" style="23"/>
    <col min="12545" max="12545" width="4.7109375" style="23" customWidth="1"/>
    <col min="12546" max="12546" width="9.42578125" style="23" customWidth="1"/>
    <col min="12547" max="12547" width="32.7109375" style="23" customWidth="1"/>
    <col min="12548" max="12551" width="7.42578125" style="23" customWidth="1"/>
    <col min="12552" max="12552" width="8" style="23" customWidth="1"/>
    <col min="12553" max="12553" width="9" style="23" customWidth="1"/>
    <col min="12554" max="12554" width="17.7109375" style="23" bestFit="1" customWidth="1"/>
    <col min="12555" max="12800" width="11.42578125" style="23"/>
    <col min="12801" max="12801" width="4.7109375" style="23" customWidth="1"/>
    <col min="12802" max="12802" width="9.42578125" style="23" customWidth="1"/>
    <col min="12803" max="12803" width="32.7109375" style="23" customWidth="1"/>
    <col min="12804" max="12807" width="7.42578125" style="23" customWidth="1"/>
    <col min="12808" max="12808" width="8" style="23" customWidth="1"/>
    <col min="12809" max="12809" width="9" style="23" customWidth="1"/>
    <col min="12810" max="12810" width="17.7109375" style="23" bestFit="1" customWidth="1"/>
    <col min="12811" max="13056" width="11.42578125" style="23"/>
    <col min="13057" max="13057" width="4.7109375" style="23" customWidth="1"/>
    <col min="13058" max="13058" width="9.42578125" style="23" customWidth="1"/>
    <col min="13059" max="13059" width="32.7109375" style="23" customWidth="1"/>
    <col min="13060" max="13063" width="7.42578125" style="23" customWidth="1"/>
    <col min="13064" max="13064" width="8" style="23" customWidth="1"/>
    <col min="13065" max="13065" width="9" style="23" customWidth="1"/>
    <col min="13066" max="13066" width="17.7109375" style="23" bestFit="1" customWidth="1"/>
    <col min="13067" max="13312" width="11.42578125" style="23"/>
    <col min="13313" max="13313" width="4.7109375" style="23" customWidth="1"/>
    <col min="13314" max="13314" width="9.42578125" style="23" customWidth="1"/>
    <col min="13315" max="13315" width="32.7109375" style="23" customWidth="1"/>
    <col min="13316" max="13319" width="7.42578125" style="23" customWidth="1"/>
    <col min="13320" max="13320" width="8" style="23" customWidth="1"/>
    <col min="13321" max="13321" width="9" style="23" customWidth="1"/>
    <col min="13322" max="13322" width="17.7109375" style="23" bestFit="1" customWidth="1"/>
    <col min="13323" max="13568" width="11.42578125" style="23"/>
    <col min="13569" max="13569" width="4.7109375" style="23" customWidth="1"/>
    <col min="13570" max="13570" width="9.42578125" style="23" customWidth="1"/>
    <col min="13571" max="13571" width="32.7109375" style="23" customWidth="1"/>
    <col min="13572" max="13575" width="7.42578125" style="23" customWidth="1"/>
    <col min="13576" max="13576" width="8" style="23" customWidth="1"/>
    <col min="13577" max="13577" width="9" style="23" customWidth="1"/>
    <col min="13578" max="13578" width="17.7109375" style="23" bestFit="1" customWidth="1"/>
    <col min="13579" max="13824" width="11.42578125" style="23"/>
    <col min="13825" max="13825" width="4.7109375" style="23" customWidth="1"/>
    <col min="13826" max="13826" width="9.42578125" style="23" customWidth="1"/>
    <col min="13827" max="13827" width="32.7109375" style="23" customWidth="1"/>
    <col min="13828" max="13831" width="7.42578125" style="23" customWidth="1"/>
    <col min="13832" max="13832" width="8" style="23" customWidth="1"/>
    <col min="13833" max="13833" width="9" style="23" customWidth="1"/>
    <col min="13834" max="13834" width="17.7109375" style="23" bestFit="1" customWidth="1"/>
    <col min="13835" max="14080" width="11.42578125" style="23"/>
    <col min="14081" max="14081" width="4.7109375" style="23" customWidth="1"/>
    <col min="14082" max="14082" width="9.42578125" style="23" customWidth="1"/>
    <col min="14083" max="14083" width="32.7109375" style="23" customWidth="1"/>
    <col min="14084" max="14087" width="7.42578125" style="23" customWidth="1"/>
    <col min="14088" max="14088" width="8" style="23" customWidth="1"/>
    <col min="14089" max="14089" width="9" style="23" customWidth="1"/>
    <col min="14090" max="14090" width="17.7109375" style="23" bestFit="1" customWidth="1"/>
    <col min="14091" max="14336" width="11.42578125" style="23"/>
    <col min="14337" max="14337" width="4.7109375" style="23" customWidth="1"/>
    <col min="14338" max="14338" width="9.42578125" style="23" customWidth="1"/>
    <col min="14339" max="14339" width="32.7109375" style="23" customWidth="1"/>
    <col min="14340" max="14343" width="7.42578125" style="23" customWidth="1"/>
    <col min="14344" max="14344" width="8" style="23" customWidth="1"/>
    <col min="14345" max="14345" width="9" style="23" customWidth="1"/>
    <col min="14346" max="14346" width="17.7109375" style="23" bestFit="1" customWidth="1"/>
    <col min="14347" max="14592" width="11.42578125" style="23"/>
    <col min="14593" max="14593" width="4.7109375" style="23" customWidth="1"/>
    <col min="14594" max="14594" width="9.42578125" style="23" customWidth="1"/>
    <col min="14595" max="14595" width="32.7109375" style="23" customWidth="1"/>
    <col min="14596" max="14599" width="7.42578125" style="23" customWidth="1"/>
    <col min="14600" max="14600" width="8" style="23" customWidth="1"/>
    <col min="14601" max="14601" width="9" style="23" customWidth="1"/>
    <col min="14602" max="14602" width="17.7109375" style="23" bestFit="1" customWidth="1"/>
    <col min="14603" max="14848" width="11.42578125" style="23"/>
    <col min="14849" max="14849" width="4.7109375" style="23" customWidth="1"/>
    <col min="14850" max="14850" width="9.42578125" style="23" customWidth="1"/>
    <col min="14851" max="14851" width="32.7109375" style="23" customWidth="1"/>
    <col min="14852" max="14855" width="7.42578125" style="23" customWidth="1"/>
    <col min="14856" max="14856" width="8" style="23" customWidth="1"/>
    <col min="14857" max="14857" width="9" style="23" customWidth="1"/>
    <col min="14858" max="14858" width="17.7109375" style="23" bestFit="1" customWidth="1"/>
    <col min="14859" max="15104" width="11.42578125" style="23"/>
    <col min="15105" max="15105" width="4.7109375" style="23" customWidth="1"/>
    <col min="15106" max="15106" width="9.42578125" style="23" customWidth="1"/>
    <col min="15107" max="15107" width="32.7109375" style="23" customWidth="1"/>
    <col min="15108" max="15111" width="7.42578125" style="23" customWidth="1"/>
    <col min="15112" max="15112" width="8" style="23" customWidth="1"/>
    <col min="15113" max="15113" width="9" style="23" customWidth="1"/>
    <col min="15114" max="15114" width="17.7109375" style="23" bestFit="1" customWidth="1"/>
    <col min="15115" max="15360" width="11.42578125" style="23"/>
    <col min="15361" max="15361" width="4.7109375" style="23" customWidth="1"/>
    <col min="15362" max="15362" width="9.42578125" style="23" customWidth="1"/>
    <col min="15363" max="15363" width="32.7109375" style="23" customWidth="1"/>
    <col min="15364" max="15367" width="7.42578125" style="23" customWidth="1"/>
    <col min="15368" max="15368" width="8" style="23" customWidth="1"/>
    <col min="15369" max="15369" width="9" style="23" customWidth="1"/>
    <col min="15370" max="15370" width="17.7109375" style="23" bestFit="1" customWidth="1"/>
    <col min="15371" max="15616" width="11.42578125" style="23"/>
    <col min="15617" max="15617" width="4.7109375" style="23" customWidth="1"/>
    <col min="15618" max="15618" width="9.42578125" style="23" customWidth="1"/>
    <col min="15619" max="15619" width="32.7109375" style="23" customWidth="1"/>
    <col min="15620" max="15623" width="7.42578125" style="23" customWidth="1"/>
    <col min="15624" max="15624" width="8" style="23" customWidth="1"/>
    <col min="15625" max="15625" width="9" style="23" customWidth="1"/>
    <col min="15626" max="15626" width="17.7109375" style="23" bestFit="1" customWidth="1"/>
    <col min="15627" max="15872" width="11.42578125" style="23"/>
    <col min="15873" max="15873" width="4.7109375" style="23" customWidth="1"/>
    <col min="15874" max="15874" width="9.42578125" style="23" customWidth="1"/>
    <col min="15875" max="15875" width="32.7109375" style="23" customWidth="1"/>
    <col min="15876" max="15879" width="7.42578125" style="23" customWidth="1"/>
    <col min="15880" max="15880" width="8" style="23" customWidth="1"/>
    <col min="15881" max="15881" width="9" style="23" customWidth="1"/>
    <col min="15882" max="15882" width="17.7109375" style="23" bestFit="1" customWidth="1"/>
    <col min="15883" max="16128" width="11.42578125" style="23"/>
    <col min="16129" max="16129" width="4.7109375" style="23" customWidth="1"/>
    <col min="16130" max="16130" width="9.42578125" style="23" customWidth="1"/>
    <col min="16131" max="16131" width="32.7109375" style="23" customWidth="1"/>
    <col min="16132" max="16135" width="7.42578125" style="23" customWidth="1"/>
    <col min="16136" max="16136" width="8" style="23" customWidth="1"/>
    <col min="16137" max="16137" width="9" style="23" customWidth="1"/>
    <col min="16138" max="16138" width="17.7109375" style="23" bestFit="1" customWidth="1"/>
    <col min="16139" max="16384" width="11.42578125" style="23"/>
  </cols>
  <sheetData>
    <row r="1" spans="1:9" s="2" customFormat="1" ht="18" customHeight="1" x14ac:dyDescent="0.25">
      <c r="A1" s="1" t="s">
        <v>0</v>
      </c>
      <c r="B1" s="1"/>
      <c r="C1" s="1"/>
    </row>
    <row r="2" spans="1:9" s="2" customFormat="1" ht="18" customHeight="1" x14ac:dyDescent="0.25">
      <c r="A2" s="1" t="s">
        <v>1</v>
      </c>
      <c r="B2" s="1"/>
      <c r="C2" s="1"/>
    </row>
    <row r="3" spans="1:9" s="2" customFormat="1" ht="18.75" customHeight="1" x14ac:dyDescent="0.25"/>
    <row r="4" spans="1:9" s="2" customFormat="1" ht="23.25" customHeight="1" x14ac:dyDescent="0.25">
      <c r="A4" s="3" t="s">
        <v>2</v>
      </c>
      <c r="B4" s="3"/>
      <c r="C4" s="3"/>
      <c r="D4" s="3"/>
      <c r="E4" s="3"/>
      <c r="F4" s="3"/>
      <c r="G4" s="3"/>
      <c r="H4" s="3"/>
      <c r="I4" s="3"/>
    </row>
    <row r="5" spans="1:9" s="2" customFormat="1" ht="21.75" customHeight="1" x14ac:dyDescent="0.25">
      <c r="A5" s="4" t="s">
        <v>3</v>
      </c>
      <c r="B5" s="4"/>
      <c r="C5" s="4"/>
      <c r="D5" s="4"/>
      <c r="E5" s="4"/>
      <c r="F5" s="4"/>
      <c r="G5" s="4"/>
      <c r="H5" s="4"/>
      <c r="I5" s="4"/>
    </row>
    <row r="6" spans="1:9" s="2" customFormat="1" ht="21.75" customHeight="1" x14ac:dyDescent="0.25">
      <c r="A6" s="5" t="s">
        <v>4</v>
      </c>
      <c r="B6" s="5" t="s">
        <v>5</v>
      </c>
      <c r="C6" s="6" t="s">
        <v>6</v>
      </c>
      <c r="D6" s="6" t="s">
        <v>7</v>
      </c>
      <c r="E6" s="6"/>
      <c r="F6" s="6"/>
      <c r="G6" s="6"/>
      <c r="H6" s="7" t="s">
        <v>8</v>
      </c>
      <c r="I6" s="7" t="s">
        <v>9</v>
      </c>
    </row>
    <row r="7" spans="1:9" s="2" customFormat="1" ht="23.25" customHeight="1" x14ac:dyDescent="0.25">
      <c r="A7" s="8"/>
      <c r="B7" s="8"/>
      <c r="C7" s="6"/>
      <c r="D7" s="9" t="s">
        <v>10</v>
      </c>
      <c r="E7" s="9" t="s">
        <v>11</v>
      </c>
      <c r="F7" s="9" t="s">
        <v>12</v>
      </c>
      <c r="G7" s="9" t="s">
        <v>13</v>
      </c>
      <c r="H7" s="6"/>
      <c r="I7" s="10"/>
    </row>
    <row r="8" spans="1:9" s="14" customFormat="1" ht="17.25" customHeight="1" x14ac:dyDescent="0.25">
      <c r="A8" s="11">
        <v>1</v>
      </c>
      <c r="B8" s="11"/>
      <c r="C8" s="12" t="s">
        <v>14</v>
      </c>
      <c r="D8" s="13"/>
      <c r="E8" s="13"/>
      <c r="F8" s="13"/>
      <c r="G8" s="13"/>
      <c r="H8" s="13">
        <v>165</v>
      </c>
      <c r="I8" s="13" t="s">
        <v>15</v>
      </c>
    </row>
    <row r="9" spans="1:9" s="14" customFormat="1" ht="17.25" customHeight="1" x14ac:dyDescent="0.25">
      <c r="A9" s="11">
        <v>2</v>
      </c>
      <c r="B9" s="11">
        <v>11013</v>
      </c>
      <c r="C9" s="12" t="s">
        <v>16</v>
      </c>
      <c r="D9" s="13">
        <f t="shared" ref="D9:D15" si="0">E9+F9+G9</f>
        <v>2</v>
      </c>
      <c r="E9" s="13">
        <v>1</v>
      </c>
      <c r="F9" s="13">
        <v>0</v>
      </c>
      <c r="G9" s="13">
        <v>1</v>
      </c>
      <c r="H9" s="13">
        <f>E9*15+F9*45+G9*30</f>
        <v>45</v>
      </c>
      <c r="I9" s="13" t="s">
        <v>15</v>
      </c>
    </row>
    <row r="10" spans="1:9" s="14" customFormat="1" ht="17.25" customHeight="1" x14ac:dyDescent="0.25">
      <c r="A10" s="11">
        <v>3</v>
      </c>
      <c r="B10" s="11">
        <v>11021</v>
      </c>
      <c r="C10" s="12" t="s">
        <v>17</v>
      </c>
      <c r="D10" s="13">
        <f t="shared" si="0"/>
        <v>3</v>
      </c>
      <c r="E10" s="13">
        <v>2</v>
      </c>
      <c r="F10" s="13">
        <v>0</v>
      </c>
      <c r="G10" s="13">
        <v>1</v>
      </c>
      <c r="H10" s="13">
        <f>E10*15+F10*45+G10*30</f>
        <v>60</v>
      </c>
      <c r="I10" s="13" t="s">
        <v>15</v>
      </c>
    </row>
    <row r="11" spans="1:9" s="14" customFormat="1" ht="17.25" customHeight="1" x14ac:dyDescent="0.25">
      <c r="A11" s="11">
        <v>4</v>
      </c>
      <c r="B11" s="11">
        <v>11024</v>
      </c>
      <c r="C11" s="12" t="s">
        <v>18</v>
      </c>
      <c r="D11" s="13">
        <f t="shared" si="0"/>
        <v>2</v>
      </c>
      <c r="E11" s="13">
        <v>1</v>
      </c>
      <c r="F11" s="13">
        <v>0</v>
      </c>
      <c r="G11" s="13">
        <v>1</v>
      </c>
      <c r="H11" s="13">
        <f>E11*15+F11*45+G11*30</f>
        <v>45</v>
      </c>
      <c r="I11" s="13" t="s">
        <v>15</v>
      </c>
    </row>
    <row r="12" spans="1:9" s="14" customFormat="1" ht="17.25" customHeight="1" x14ac:dyDescent="0.25">
      <c r="A12" s="11">
        <v>5</v>
      </c>
      <c r="B12" s="11">
        <v>11001</v>
      </c>
      <c r="C12" s="12" t="s">
        <v>19</v>
      </c>
      <c r="D12" s="13">
        <f t="shared" si="0"/>
        <v>1</v>
      </c>
      <c r="E12" s="13">
        <v>0</v>
      </c>
      <c r="F12" s="13">
        <v>0</v>
      </c>
      <c r="G12" s="13">
        <v>1</v>
      </c>
      <c r="H12" s="13">
        <f>E12*15+F12*45+G12*30</f>
        <v>30</v>
      </c>
      <c r="I12" s="13" t="s">
        <v>15</v>
      </c>
    </row>
    <row r="13" spans="1:9" s="14" customFormat="1" ht="17.25" customHeight="1" x14ac:dyDescent="0.25">
      <c r="A13" s="11">
        <v>6</v>
      </c>
      <c r="B13" s="11">
        <v>5020</v>
      </c>
      <c r="C13" s="12" t="s">
        <v>20</v>
      </c>
      <c r="D13" s="13">
        <f t="shared" si="0"/>
        <v>1</v>
      </c>
      <c r="E13" s="13">
        <v>0</v>
      </c>
      <c r="F13" s="13">
        <v>1</v>
      </c>
      <c r="G13" s="13">
        <v>0</v>
      </c>
      <c r="H13" s="13">
        <f>G13*30+F13*45+E13*15</f>
        <v>45</v>
      </c>
      <c r="I13" s="13"/>
    </row>
    <row r="14" spans="1:9" s="14" customFormat="1" ht="17.25" customHeight="1" x14ac:dyDescent="0.25">
      <c r="A14" s="11">
        <v>7</v>
      </c>
      <c r="B14" s="11">
        <v>5013</v>
      </c>
      <c r="C14" s="12" t="s">
        <v>21</v>
      </c>
      <c r="D14" s="13">
        <f t="shared" si="0"/>
        <v>2</v>
      </c>
      <c r="E14" s="13">
        <v>2</v>
      </c>
      <c r="F14" s="13">
        <v>0</v>
      </c>
      <c r="G14" s="13">
        <v>0</v>
      </c>
      <c r="H14" s="13">
        <f>G14*30+F14*45+E14*15</f>
        <v>30</v>
      </c>
      <c r="I14" s="13"/>
    </row>
    <row r="15" spans="1:9" s="14" customFormat="1" ht="17.25" customHeight="1" x14ac:dyDescent="0.25">
      <c r="A15" s="11">
        <v>8</v>
      </c>
      <c r="B15" s="11">
        <v>5026</v>
      </c>
      <c r="C15" s="12" t="s">
        <v>22</v>
      </c>
      <c r="D15" s="13">
        <f t="shared" si="0"/>
        <v>1</v>
      </c>
      <c r="E15" s="13">
        <v>0</v>
      </c>
      <c r="F15" s="13">
        <v>1</v>
      </c>
      <c r="G15" s="13">
        <v>0</v>
      </c>
      <c r="H15" s="13">
        <f>G15*30+F15*45+E15*15</f>
        <v>45</v>
      </c>
      <c r="I15" s="13"/>
    </row>
    <row r="16" spans="1:9" s="14" customFormat="1" ht="17.25" customHeight="1" x14ac:dyDescent="0.25">
      <c r="A16" s="15" t="s">
        <v>23</v>
      </c>
      <c r="B16" s="16"/>
      <c r="C16" s="17"/>
      <c r="D16" s="9">
        <f>SUM(D9:D15)</f>
        <v>12</v>
      </c>
      <c r="E16" s="9">
        <f>SUM(E9:E15)</f>
        <v>6</v>
      </c>
      <c r="F16" s="9">
        <f>SUM(F9:F15)</f>
        <v>2</v>
      </c>
      <c r="G16" s="9">
        <f>SUM(G9:G15)</f>
        <v>4</v>
      </c>
      <c r="H16" s="9">
        <f>SUM(H9:H15)</f>
        <v>300</v>
      </c>
      <c r="I16" s="18"/>
    </row>
    <row r="17" spans="1:9" s="14" customFormat="1" ht="17.25" customHeight="1" x14ac:dyDescent="0.25">
      <c r="A17" s="11">
        <v>1</v>
      </c>
      <c r="B17" s="11">
        <v>11014</v>
      </c>
      <c r="C17" s="12" t="s">
        <v>24</v>
      </c>
      <c r="D17" s="13">
        <f t="shared" ref="D17:D24" si="1">E17+F17+G17</f>
        <v>2</v>
      </c>
      <c r="E17" s="13">
        <v>1</v>
      </c>
      <c r="F17" s="13">
        <v>0</v>
      </c>
      <c r="G17" s="13">
        <v>1</v>
      </c>
      <c r="H17" s="13">
        <f t="shared" ref="H17:H23" si="2">G17*30+F17*45+E17*15</f>
        <v>45</v>
      </c>
      <c r="I17" s="13" t="s">
        <v>15</v>
      </c>
    </row>
    <row r="18" spans="1:9" s="14" customFormat="1" ht="17.25" customHeight="1" x14ac:dyDescent="0.25">
      <c r="A18" s="11">
        <v>2</v>
      </c>
      <c r="B18" s="11">
        <v>11030</v>
      </c>
      <c r="C18" s="12" t="s">
        <v>25</v>
      </c>
      <c r="D18" s="13">
        <f t="shared" si="1"/>
        <v>2</v>
      </c>
      <c r="E18" s="13">
        <v>1</v>
      </c>
      <c r="F18" s="13">
        <v>0</v>
      </c>
      <c r="G18" s="13">
        <v>1</v>
      </c>
      <c r="H18" s="13">
        <f t="shared" si="2"/>
        <v>45</v>
      </c>
      <c r="I18" s="13" t="s">
        <v>15</v>
      </c>
    </row>
    <row r="19" spans="1:9" s="14" customFormat="1" ht="17.25" customHeight="1" x14ac:dyDescent="0.25">
      <c r="A19" s="11">
        <v>3</v>
      </c>
      <c r="B19" s="11">
        <v>14302</v>
      </c>
      <c r="C19" s="12" t="s">
        <v>26</v>
      </c>
      <c r="D19" s="13">
        <f t="shared" si="1"/>
        <v>3</v>
      </c>
      <c r="E19" s="13">
        <v>3</v>
      </c>
      <c r="F19" s="13">
        <v>0</v>
      </c>
      <c r="G19" s="13">
        <v>0</v>
      </c>
      <c r="H19" s="13">
        <f>G19*30+F19*45+E19*15</f>
        <v>45</v>
      </c>
      <c r="I19" s="13"/>
    </row>
    <row r="20" spans="1:9" s="14" customFormat="1" ht="17.25" customHeight="1" x14ac:dyDescent="0.25">
      <c r="A20" s="11">
        <v>4</v>
      </c>
      <c r="B20" s="11">
        <v>11047</v>
      </c>
      <c r="C20" s="12" t="s">
        <v>27</v>
      </c>
      <c r="D20" s="13">
        <f t="shared" si="1"/>
        <v>1</v>
      </c>
      <c r="E20" s="13">
        <v>0</v>
      </c>
      <c r="F20" s="13">
        <v>0</v>
      </c>
      <c r="G20" s="13">
        <v>1</v>
      </c>
      <c r="H20" s="13">
        <f t="shared" si="2"/>
        <v>30</v>
      </c>
      <c r="I20" s="13" t="s">
        <v>15</v>
      </c>
    </row>
    <row r="21" spans="1:9" s="14" customFormat="1" ht="17.25" customHeight="1" x14ac:dyDescent="0.25">
      <c r="A21" s="11">
        <v>5</v>
      </c>
      <c r="B21" s="19">
        <v>11054</v>
      </c>
      <c r="C21" s="12" t="s">
        <v>28</v>
      </c>
      <c r="D21" s="13">
        <f t="shared" si="1"/>
        <v>3</v>
      </c>
      <c r="E21" s="13">
        <v>2</v>
      </c>
      <c r="F21" s="13">
        <v>1</v>
      </c>
      <c r="G21" s="13">
        <v>0</v>
      </c>
      <c r="H21" s="13">
        <f t="shared" si="2"/>
        <v>75</v>
      </c>
      <c r="I21" s="13" t="s">
        <v>15</v>
      </c>
    </row>
    <row r="22" spans="1:9" s="14" customFormat="1" ht="17.25" customHeight="1" x14ac:dyDescent="0.25">
      <c r="A22" s="11">
        <v>6</v>
      </c>
      <c r="B22" s="11">
        <v>11042</v>
      </c>
      <c r="C22" s="12" t="s">
        <v>29</v>
      </c>
      <c r="D22" s="13">
        <f t="shared" si="1"/>
        <v>2</v>
      </c>
      <c r="E22" s="13">
        <v>1</v>
      </c>
      <c r="F22" s="13">
        <v>1</v>
      </c>
      <c r="G22" s="13">
        <v>0</v>
      </c>
      <c r="H22" s="13">
        <f>E22*15+F22*45+G22*30</f>
        <v>60</v>
      </c>
      <c r="I22" s="13" t="s">
        <v>15</v>
      </c>
    </row>
    <row r="23" spans="1:9" s="14" customFormat="1" ht="17.25" customHeight="1" x14ac:dyDescent="0.25">
      <c r="A23" s="11">
        <v>7</v>
      </c>
      <c r="B23" s="11">
        <v>11022</v>
      </c>
      <c r="C23" s="12" t="s">
        <v>30</v>
      </c>
      <c r="D23" s="13">
        <f t="shared" si="1"/>
        <v>1</v>
      </c>
      <c r="E23" s="13">
        <v>0</v>
      </c>
      <c r="F23" s="13">
        <v>0</v>
      </c>
      <c r="G23" s="13">
        <v>1</v>
      </c>
      <c r="H23" s="13">
        <f t="shared" si="2"/>
        <v>30</v>
      </c>
      <c r="I23" s="13" t="s">
        <v>15</v>
      </c>
    </row>
    <row r="24" spans="1:9" s="14" customFormat="1" ht="17.25" customHeight="1" x14ac:dyDescent="0.25">
      <c r="A24" s="11">
        <v>8</v>
      </c>
      <c r="B24" s="11">
        <v>14301</v>
      </c>
      <c r="C24" s="12" t="s">
        <v>31</v>
      </c>
      <c r="D24" s="13">
        <f t="shared" si="1"/>
        <v>3</v>
      </c>
      <c r="E24" s="13">
        <v>3</v>
      </c>
      <c r="F24" s="13">
        <v>0</v>
      </c>
      <c r="G24" s="13">
        <v>0</v>
      </c>
      <c r="H24" s="13">
        <f>G24*30+F24*45+E24*15</f>
        <v>45</v>
      </c>
      <c r="I24" s="13"/>
    </row>
    <row r="25" spans="1:9" s="14" customFormat="1" ht="17.25" customHeight="1" x14ac:dyDescent="0.25">
      <c r="A25" s="15" t="s">
        <v>32</v>
      </c>
      <c r="B25" s="16"/>
      <c r="C25" s="17"/>
      <c r="D25" s="9">
        <f>SUM(D17:D24)</f>
        <v>17</v>
      </c>
      <c r="E25" s="9">
        <f>SUM(E17:E24)</f>
        <v>11</v>
      </c>
      <c r="F25" s="9">
        <f>SUM(F17:F24)</f>
        <v>2</v>
      </c>
      <c r="G25" s="9">
        <f>SUM(G17:G24)</f>
        <v>4</v>
      </c>
      <c r="H25" s="9">
        <f>SUM(H17:H24)</f>
        <v>375</v>
      </c>
      <c r="I25" s="18"/>
    </row>
    <row r="26" spans="1:9" s="14" customFormat="1" ht="17.25" customHeight="1" x14ac:dyDescent="0.25">
      <c r="A26" s="11">
        <v>1</v>
      </c>
      <c r="B26" s="11">
        <v>5045</v>
      </c>
      <c r="C26" s="12" t="s">
        <v>33</v>
      </c>
      <c r="D26" s="13">
        <f>E26+F26+G26</f>
        <v>2</v>
      </c>
      <c r="E26" s="13">
        <v>2</v>
      </c>
      <c r="F26" s="13">
        <v>0</v>
      </c>
      <c r="G26" s="13">
        <v>0</v>
      </c>
      <c r="H26" s="13">
        <f t="shared" ref="H26:H33" si="3">G26*30+F26*45+E26*15</f>
        <v>30</v>
      </c>
      <c r="I26" s="13"/>
    </row>
    <row r="27" spans="1:9" s="14" customFormat="1" ht="17.25" customHeight="1" x14ac:dyDescent="0.25">
      <c r="A27" s="11">
        <v>2</v>
      </c>
      <c r="B27" s="11">
        <v>11015</v>
      </c>
      <c r="C27" s="12" t="s">
        <v>34</v>
      </c>
      <c r="D27" s="13">
        <f>E27+F27+G27</f>
        <v>2</v>
      </c>
      <c r="E27" s="13">
        <v>1</v>
      </c>
      <c r="F27" s="13">
        <v>0</v>
      </c>
      <c r="G27" s="13">
        <v>1</v>
      </c>
      <c r="H27" s="13">
        <f t="shared" si="3"/>
        <v>45</v>
      </c>
      <c r="I27" s="13" t="s">
        <v>15</v>
      </c>
    </row>
    <row r="28" spans="1:9" s="14" customFormat="1" ht="17.25" customHeight="1" x14ac:dyDescent="0.25">
      <c r="A28" s="11">
        <v>3</v>
      </c>
      <c r="B28" s="11">
        <v>11043</v>
      </c>
      <c r="C28" s="12" t="s">
        <v>35</v>
      </c>
      <c r="D28" s="13">
        <f>E28+F28+G28</f>
        <v>2</v>
      </c>
      <c r="E28" s="13">
        <v>1</v>
      </c>
      <c r="F28" s="13">
        <v>1</v>
      </c>
      <c r="G28" s="13">
        <v>0</v>
      </c>
      <c r="H28" s="13">
        <f>G28*30+F28*45+E28*15</f>
        <v>60</v>
      </c>
      <c r="I28" s="13" t="s">
        <v>15</v>
      </c>
    </row>
    <row r="29" spans="1:9" s="14" customFormat="1" ht="17.25" customHeight="1" x14ac:dyDescent="0.25">
      <c r="A29" s="11">
        <v>4</v>
      </c>
      <c r="B29" s="11">
        <v>5048</v>
      </c>
      <c r="C29" s="12" t="s">
        <v>36</v>
      </c>
      <c r="D29" s="13">
        <v>2</v>
      </c>
      <c r="E29" s="13">
        <v>1</v>
      </c>
      <c r="F29" s="13">
        <v>0</v>
      </c>
      <c r="G29" s="13">
        <v>1</v>
      </c>
      <c r="H29" s="13">
        <f>G29*30+F29*45+E29*15</f>
        <v>45</v>
      </c>
      <c r="I29" s="13"/>
    </row>
    <row r="30" spans="1:9" s="14" customFormat="1" ht="17.25" customHeight="1" x14ac:dyDescent="0.25">
      <c r="A30" s="11">
        <v>5</v>
      </c>
      <c r="B30" s="11">
        <v>11048</v>
      </c>
      <c r="C30" s="12" t="s">
        <v>37</v>
      </c>
      <c r="D30" s="13">
        <f>E30+F30+G30</f>
        <v>1</v>
      </c>
      <c r="E30" s="13">
        <v>0</v>
      </c>
      <c r="F30" s="13">
        <v>0</v>
      </c>
      <c r="G30" s="13">
        <v>1</v>
      </c>
      <c r="H30" s="13">
        <f t="shared" si="3"/>
        <v>30</v>
      </c>
      <c r="I30" s="13" t="s">
        <v>15</v>
      </c>
    </row>
    <row r="31" spans="1:9" s="14" customFormat="1" ht="17.25" customHeight="1" x14ac:dyDescent="0.25">
      <c r="A31" s="11">
        <v>6</v>
      </c>
      <c r="B31" s="11">
        <v>5041</v>
      </c>
      <c r="C31" s="12" t="s">
        <v>38</v>
      </c>
      <c r="D31" s="13">
        <f>E31+F31+G31</f>
        <v>2</v>
      </c>
      <c r="E31" s="13">
        <v>2</v>
      </c>
      <c r="F31" s="13">
        <v>0</v>
      </c>
      <c r="G31" s="13">
        <v>0</v>
      </c>
      <c r="H31" s="13">
        <f>E31*15+F31*45+G31*30</f>
        <v>30</v>
      </c>
      <c r="I31" s="13"/>
    </row>
    <row r="32" spans="1:9" s="14" customFormat="1" ht="17.25" customHeight="1" x14ac:dyDescent="0.25">
      <c r="A32" s="11">
        <v>7</v>
      </c>
      <c r="B32" s="11">
        <v>5024</v>
      </c>
      <c r="C32" s="12" t="s">
        <v>39</v>
      </c>
      <c r="D32" s="13">
        <f>E32+F32+G32</f>
        <v>1</v>
      </c>
      <c r="E32" s="13">
        <v>0</v>
      </c>
      <c r="F32" s="13">
        <v>1</v>
      </c>
      <c r="G32" s="13">
        <v>0</v>
      </c>
      <c r="H32" s="13">
        <f>G32*30+F32*45+E32*15</f>
        <v>45</v>
      </c>
      <c r="I32" s="13"/>
    </row>
    <row r="33" spans="1:9" s="14" customFormat="1" ht="17.25" customHeight="1" x14ac:dyDescent="0.25">
      <c r="A33" s="11">
        <v>8</v>
      </c>
      <c r="B33" s="13">
        <v>5021</v>
      </c>
      <c r="C33" s="12" t="s">
        <v>40</v>
      </c>
      <c r="D33" s="13">
        <f>E33+F33+G33</f>
        <v>1</v>
      </c>
      <c r="E33" s="13">
        <v>0</v>
      </c>
      <c r="F33" s="13">
        <v>1</v>
      </c>
      <c r="G33" s="13">
        <v>0</v>
      </c>
      <c r="H33" s="13">
        <f t="shared" si="3"/>
        <v>45</v>
      </c>
      <c r="I33" s="13"/>
    </row>
    <row r="34" spans="1:9" s="14" customFormat="1" ht="17.25" customHeight="1" x14ac:dyDescent="0.25">
      <c r="A34" s="11">
        <v>9</v>
      </c>
      <c r="B34" s="11">
        <v>5027</v>
      </c>
      <c r="C34" s="12" t="s">
        <v>41</v>
      </c>
      <c r="D34" s="13">
        <f>E34+F34+G34</f>
        <v>1</v>
      </c>
      <c r="E34" s="13">
        <v>0</v>
      </c>
      <c r="F34" s="13">
        <v>1</v>
      </c>
      <c r="G34" s="13">
        <v>0</v>
      </c>
      <c r="H34" s="13">
        <f>G34*30+F34*45+E34*15</f>
        <v>45</v>
      </c>
      <c r="I34" s="13"/>
    </row>
    <row r="35" spans="1:9" s="14" customFormat="1" ht="17.25" customHeight="1" x14ac:dyDescent="0.25">
      <c r="A35" s="15" t="s">
        <v>42</v>
      </c>
      <c r="B35" s="16"/>
      <c r="C35" s="17"/>
      <c r="D35" s="9">
        <f>SUM(D26:D34)</f>
        <v>14</v>
      </c>
      <c r="E35" s="9">
        <f>SUM(E26:E34)</f>
        <v>7</v>
      </c>
      <c r="F35" s="9">
        <f>SUM(F26:F34)</f>
        <v>4</v>
      </c>
      <c r="G35" s="9">
        <f>SUM(G26:G34)</f>
        <v>3</v>
      </c>
      <c r="H35" s="9">
        <f>SUM(H26:H34)</f>
        <v>375</v>
      </c>
      <c r="I35" s="9"/>
    </row>
    <row r="36" spans="1:9" s="14" customFormat="1" ht="17.25" customHeight="1" x14ac:dyDescent="0.25">
      <c r="A36" s="20">
        <v>1</v>
      </c>
      <c r="B36" s="20">
        <v>11004</v>
      </c>
      <c r="C36" s="21" t="s">
        <v>43</v>
      </c>
      <c r="D36" s="20">
        <f t="shared" ref="D36:D42" si="4">E36+F36+G36</f>
        <v>5</v>
      </c>
      <c r="E36" s="20">
        <v>4</v>
      </c>
      <c r="F36" s="20">
        <v>0</v>
      </c>
      <c r="G36" s="20">
        <v>1</v>
      </c>
      <c r="H36" s="20">
        <f>G36*30+F36*45+E36*15</f>
        <v>90</v>
      </c>
      <c r="I36" s="20" t="s">
        <v>15</v>
      </c>
    </row>
    <row r="37" spans="1:9" s="14" customFormat="1" ht="17.25" customHeight="1" x14ac:dyDescent="0.25">
      <c r="A37" s="20">
        <v>2</v>
      </c>
      <c r="B37" s="20">
        <v>11025</v>
      </c>
      <c r="C37" s="21" t="s">
        <v>44</v>
      </c>
      <c r="D37" s="20">
        <f t="shared" si="4"/>
        <v>2</v>
      </c>
      <c r="E37" s="20">
        <v>2</v>
      </c>
      <c r="F37" s="20">
        <v>0</v>
      </c>
      <c r="G37" s="20">
        <v>0</v>
      </c>
      <c r="H37" s="20">
        <f>G37*30+F37*45+E37*15</f>
        <v>30</v>
      </c>
      <c r="I37" s="20" t="s">
        <v>15</v>
      </c>
    </row>
    <row r="38" spans="1:9" s="14" customFormat="1" ht="17.25" customHeight="1" x14ac:dyDescent="0.25">
      <c r="A38" s="20">
        <v>3</v>
      </c>
      <c r="B38" s="22">
        <v>11044</v>
      </c>
      <c r="C38" s="21" t="s">
        <v>45</v>
      </c>
      <c r="D38" s="20">
        <f t="shared" si="4"/>
        <v>3</v>
      </c>
      <c r="E38" s="20">
        <v>2</v>
      </c>
      <c r="F38" s="20">
        <v>0</v>
      </c>
      <c r="G38" s="20">
        <v>1</v>
      </c>
      <c r="H38" s="20">
        <f>G38*30+F38*45+E38*15</f>
        <v>60</v>
      </c>
      <c r="I38" s="20" t="s">
        <v>15</v>
      </c>
    </row>
    <row r="39" spans="1:9" s="14" customFormat="1" ht="17.25" customHeight="1" x14ac:dyDescent="0.25">
      <c r="A39" s="20">
        <v>4</v>
      </c>
      <c r="B39" s="22">
        <v>14305</v>
      </c>
      <c r="C39" s="21" t="s">
        <v>46</v>
      </c>
      <c r="D39" s="20">
        <f t="shared" si="4"/>
        <v>2</v>
      </c>
      <c r="E39" s="20">
        <v>1</v>
      </c>
      <c r="F39" s="20">
        <v>0</v>
      </c>
      <c r="G39" s="20">
        <v>1</v>
      </c>
      <c r="H39" s="20">
        <f>E39*15+F39*45+G39*30</f>
        <v>45</v>
      </c>
      <c r="I39" s="20"/>
    </row>
    <row r="40" spans="1:9" s="14" customFormat="1" ht="17.25" customHeight="1" x14ac:dyDescent="0.25">
      <c r="A40" s="20">
        <v>5</v>
      </c>
      <c r="B40" s="22">
        <v>5049</v>
      </c>
      <c r="C40" s="21" t="s">
        <v>47</v>
      </c>
      <c r="D40" s="20">
        <f t="shared" si="4"/>
        <v>2</v>
      </c>
      <c r="E40" s="20">
        <v>1</v>
      </c>
      <c r="F40" s="20">
        <v>0</v>
      </c>
      <c r="G40" s="20">
        <v>1</v>
      </c>
      <c r="H40" s="20">
        <f>E40*15+F40*45+G40*30</f>
        <v>45</v>
      </c>
      <c r="I40" s="20"/>
    </row>
    <row r="41" spans="1:9" s="14" customFormat="1" ht="17.25" customHeight="1" x14ac:dyDescent="0.25">
      <c r="A41" s="20">
        <v>6</v>
      </c>
      <c r="B41" s="22">
        <v>5022</v>
      </c>
      <c r="C41" s="21" t="s">
        <v>48</v>
      </c>
      <c r="D41" s="20">
        <f t="shared" si="4"/>
        <v>1</v>
      </c>
      <c r="E41" s="20">
        <v>0</v>
      </c>
      <c r="F41" s="20">
        <v>1</v>
      </c>
      <c r="G41" s="20">
        <v>0</v>
      </c>
      <c r="H41" s="20">
        <f>G41*30+F41*45+E41*15</f>
        <v>45</v>
      </c>
      <c r="I41" s="20"/>
    </row>
    <row r="42" spans="1:9" s="14" customFormat="1" ht="17.25" customHeight="1" x14ac:dyDescent="0.25">
      <c r="A42" s="20">
        <v>7</v>
      </c>
      <c r="B42" s="22"/>
      <c r="C42" s="21" t="s">
        <v>49</v>
      </c>
      <c r="D42" s="20">
        <f t="shared" si="4"/>
        <v>4</v>
      </c>
      <c r="E42" s="20">
        <v>4</v>
      </c>
      <c r="F42" s="20">
        <v>0</v>
      </c>
      <c r="G42" s="20">
        <v>0</v>
      </c>
      <c r="H42" s="20">
        <f>G42*30+F42*45+E42*15</f>
        <v>60</v>
      </c>
      <c r="I42" s="20"/>
    </row>
    <row r="43" spans="1:9" s="14" customFormat="1" ht="17.25" customHeight="1" x14ac:dyDescent="0.25">
      <c r="A43" s="15" t="s">
        <v>50</v>
      </c>
      <c r="B43" s="16"/>
      <c r="C43" s="17"/>
      <c r="D43" s="9">
        <f>SUM(D36:D42)</f>
        <v>19</v>
      </c>
      <c r="E43" s="9">
        <f>SUM(E36:E42)</f>
        <v>14</v>
      </c>
      <c r="F43" s="9">
        <f>SUM(F36:F42)</f>
        <v>1</v>
      </c>
      <c r="G43" s="9">
        <f>SUM(G36:G42)</f>
        <v>4</v>
      </c>
      <c r="H43" s="9">
        <f>SUM(H36:H42)</f>
        <v>375</v>
      </c>
      <c r="I43" s="18"/>
    </row>
    <row r="44" spans="1:9" s="14" customFormat="1" ht="17.25" customHeight="1" x14ac:dyDescent="0.25">
      <c r="A44" s="13">
        <v>1</v>
      </c>
      <c r="B44" s="13">
        <v>11023</v>
      </c>
      <c r="C44" s="12" t="s">
        <v>51</v>
      </c>
      <c r="D44" s="13">
        <f>E44+F44+G44</f>
        <v>2</v>
      </c>
      <c r="E44" s="13">
        <v>1</v>
      </c>
      <c r="F44" s="13">
        <v>0</v>
      </c>
      <c r="G44" s="13">
        <v>1</v>
      </c>
      <c r="H44" s="13">
        <f>G44*30+F44*45+E44*15</f>
        <v>45</v>
      </c>
      <c r="I44" s="13" t="s">
        <v>15</v>
      </c>
    </row>
    <row r="45" spans="1:9" s="14" customFormat="1" ht="17.25" customHeight="1" x14ac:dyDescent="0.25">
      <c r="A45" s="11">
        <v>2</v>
      </c>
      <c r="B45" s="11">
        <v>5040</v>
      </c>
      <c r="C45" s="12" t="s">
        <v>52</v>
      </c>
      <c r="D45" s="13">
        <v>3</v>
      </c>
      <c r="E45" s="13">
        <v>2</v>
      </c>
      <c r="F45" s="13">
        <v>0</v>
      </c>
      <c r="G45" s="13">
        <v>1</v>
      </c>
      <c r="H45" s="13">
        <f>E45*15+F45*45+G45*30</f>
        <v>60</v>
      </c>
      <c r="I45" s="13"/>
    </row>
    <row r="46" spans="1:9" s="14" customFormat="1" ht="17.25" customHeight="1" x14ac:dyDescent="0.25">
      <c r="A46" s="11">
        <v>3</v>
      </c>
      <c r="B46" s="13">
        <v>11045</v>
      </c>
      <c r="C46" s="12" t="s">
        <v>53</v>
      </c>
      <c r="D46" s="13">
        <f>E46+F46+G46</f>
        <v>3</v>
      </c>
      <c r="E46" s="13">
        <v>2</v>
      </c>
      <c r="F46" s="13">
        <v>0</v>
      </c>
      <c r="G46" s="13">
        <v>1</v>
      </c>
      <c r="H46" s="13">
        <f>G46*30+F46*45+E46*15</f>
        <v>60</v>
      </c>
      <c r="I46" s="13" t="s">
        <v>15</v>
      </c>
    </row>
    <row r="47" spans="1:9" s="14" customFormat="1" ht="18" customHeight="1" x14ac:dyDescent="0.25">
      <c r="A47" s="11">
        <v>4</v>
      </c>
      <c r="B47" s="11">
        <v>5023</v>
      </c>
      <c r="C47" s="12" t="s">
        <v>54</v>
      </c>
      <c r="D47" s="13">
        <f>E47+F47+G47</f>
        <v>1</v>
      </c>
      <c r="E47" s="13">
        <v>0</v>
      </c>
      <c r="F47" s="13">
        <v>1</v>
      </c>
      <c r="G47" s="13">
        <v>0</v>
      </c>
      <c r="H47" s="13">
        <f>G47*30+F47*45+E47*15</f>
        <v>45</v>
      </c>
      <c r="I47" s="13"/>
    </row>
    <row r="48" spans="1:9" ht="17.25" customHeight="1" x14ac:dyDescent="0.25">
      <c r="A48" s="11">
        <v>5</v>
      </c>
      <c r="B48" s="11">
        <v>5044</v>
      </c>
      <c r="C48" s="12" t="s">
        <v>55</v>
      </c>
      <c r="D48" s="13">
        <f>E48+F48+G48</f>
        <v>1</v>
      </c>
      <c r="E48" s="13">
        <v>0</v>
      </c>
      <c r="F48" s="13">
        <v>1</v>
      </c>
      <c r="G48" s="13">
        <v>0</v>
      </c>
      <c r="H48" s="13">
        <f>G48*30+F48*45+E48*15</f>
        <v>45</v>
      </c>
      <c r="I48" s="13"/>
    </row>
    <row r="49" spans="1:10" s="14" customFormat="1" ht="36" customHeight="1" x14ac:dyDescent="0.25">
      <c r="A49" s="11">
        <v>7</v>
      </c>
      <c r="B49" s="11">
        <v>5043</v>
      </c>
      <c r="C49" s="24" t="s">
        <v>56</v>
      </c>
      <c r="D49" s="13">
        <f>E49+F49+G49</f>
        <v>1</v>
      </c>
      <c r="E49" s="13">
        <v>0</v>
      </c>
      <c r="F49" s="13">
        <v>1</v>
      </c>
      <c r="G49" s="13">
        <v>0</v>
      </c>
      <c r="H49" s="13">
        <f>G49*30+F49*45+E49*15</f>
        <v>45</v>
      </c>
      <c r="I49" s="13"/>
    </row>
    <row r="50" spans="1:10" s="14" customFormat="1" ht="17.25" customHeight="1" x14ac:dyDescent="0.25">
      <c r="A50" s="11">
        <v>8</v>
      </c>
      <c r="B50" s="11"/>
      <c r="C50" s="12" t="s">
        <v>57</v>
      </c>
      <c r="D50" s="13">
        <f>E50+F50+G50</f>
        <v>4</v>
      </c>
      <c r="E50" s="13">
        <v>4</v>
      </c>
      <c r="F50" s="13">
        <v>0</v>
      </c>
      <c r="G50" s="13">
        <v>0</v>
      </c>
      <c r="H50" s="13">
        <f>E50*15+F50*45+G50*30</f>
        <v>60</v>
      </c>
      <c r="I50" s="13"/>
    </row>
    <row r="51" spans="1:10" s="14" customFormat="1" ht="17.25" customHeight="1" x14ac:dyDescent="0.25">
      <c r="A51" s="15" t="s">
        <v>58</v>
      </c>
      <c r="B51" s="16"/>
      <c r="C51" s="17"/>
      <c r="D51" s="9">
        <f>SUM(D44:D50)</f>
        <v>15</v>
      </c>
      <c r="E51" s="9">
        <f>SUM(E44:E50)</f>
        <v>9</v>
      </c>
      <c r="F51" s="9">
        <f>SUM(F44:F50)</f>
        <v>3</v>
      </c>
      <c r="G51" s="9">
        <f>SUM(G44:G50)</f>
        <v>3</v>
      </c>
      <c r="H51" s="9">
        <f>SUM(H44:H50)</f>
        <v>360</v>
      </c>
      <c r="I51" s="18"/>
    </row>
    <row r="52" spans="1:10" ht="17.25" customHeight="1" x14ac:dyDescent="0.25">
      <c r="A52" s="11">
        <v>1</v>
      </c>
      <c r="B52" s="11">
        <v>11006</v>
      </c>
      <c r="C52" s="12" t="s">
        <v>59</v>
      </c>
      <c r="D52" s="13">
        <f>E52+F52+G52</f>
        <v>2</v>
      </c>
      <c r="E52" s="13">
        <v>2</v>
      </c>
      <c r="F52" s="13">
        <v>0</v>
      </c>
      <c r="G52" s="13">
        <v>0</v>
      </c>
      <c r="H52" s="13">
        <f>G52*30+F52*45+E52*15</f>
        <v>30</v>
      </c>
      <c r="I52" s="13" t="s">
        <v>15</v>
      </c>
    </row>
    <row r="53" spans="1:10" s="14" customFormat="1" ht="17.25" customHeight="1" x14ac:dyDescent="0.25">
      <c r="A53" s="11">
        <v>2</v>
      </c>
      <c r="B53" s="11">
        <v>11046</v>
      </c>
      <c r="C53" s="12" t="s">
        <v>60</v>
      </c>
      <c r="D53" s="13">
        <f>E53+F53+G53</f>
        <v>3</v>
      </c>
      <c r="E53" s="13">
        <v>2</v>
      </c>
      <c r="F53" s="13">
        <v>0</v>
      </c>
      <c r="G53" s="13">
        <v>1</v>
      </c>
      <c r="H53" s="13">
        <f>E53*15+F53*45+G53*30</f>
        <v>60</v>
      </c>
      <c r="I53" s="13" t="s">
        <v>15</v>
      </c>
    </row>
    <row r="54" spans="1:10" ht="17.25" customHeight="1" x14ac:dyDescent="0.25">
      <c r="A54" s="11">
        <v>3</v>
      </c>
      <c r="B54" s="11">
        <v>5128</v>
      </c>
      <c r="C54" s="12" t="s">
        <v>61</v>
      </c>
      <c r="D54" s="13">
        <f>E54+F54+G54</f>
        <v>2</v>
      </c>
      <c r="E54" s="13">
        <v>2</v>
      </c>
      <c r="F54" s="13">
        <v>0</v>
      </c>
      <c r="G54" s="13">
        <v>0</v>
      </c>
      <c r="H54" s="13">
        <f t="shared" ref="H54:H60" si="5">E54*15+F54*45+G54*30</f>
        <v>30</v>
      </c>
      <c r="I54" s="13"/>
    </row>
    <row r="55" spans="1:10" ht="17.25" customHeight="1" x14ac:dyDescent="0.25">
      <c r="A55" s="11">
        <v>4</v>
      </c>
      <c r="B55" s="11">
        <v>14309</v>
      </c>
      <c r="C55" s="12" t="s">
        <v>62</v>
      </c>
      <c r="D55" s="13">
        <v>2</v>
      </c>
      <c r="E55" s="13">
        <v>1</v>
      </c>
      <c r="F55" s="13">
        <v>0</v>
      </c>
      <c r="G55" s="13">
        <v>1</v>
      </c>
      <c r="H55" s="13">
        <f t="shared" si="5"/>
        <v>45</v>
      </c>
      <c r="I55" s="13"/>
    </row>
    <row r="56" spans="1:10" ht="17.25" customHeight="1" x14ac:dyDescent="0.25">
      <c r="A56" s="11">
        <v>5</v>
      </c>
      <c r="B56" s="11">
        <v>5121</v>
      </c>
      <c r="C56" s="12" t="s">
        <v>63</v>
      </c>
      <c r="D56" s="13">
        <f>E56+F56+G56</f>
        <v>2</v>
      </c>
      <c r="E56" s="13">
        <v>2</v>
      </c>
      <c r="F56" s="13">
        <v>0</v>
      </c>
      <c r="G56" s="13">
        <v>0</v>
      </c>
      <c r="H56" s="13">
        <f>E56*15+F56*45+G56*30</f>
        <v>30</v>
      </c>
      <c r="I56" s="13"/>
    </row>
    <row r="57" spans="1:10" ht="17.25" customHeight="1" x14ac:dyDescent="0.25">
      <c r="A57" s="11">
        <v>6</v>
      </c>
      <c r="B57" s="11">
        <v>5116</v>
      </c>
      <c r="C57" s="12" t="s">
        <v>64</v>
      </c>
      <c r="D57" s="13">
        <f>E57+F57+G57</f>
        <v>2</v>
      </c>
      <c r="E57" s="13">
        <v>2</v>
      </c>
      <c r="F57" s="13">
        <v>0</v>
      </c>
      <c r="G57" s="13">
        <v>0</v>
      </c>
      <c r="H57" s="13">
        <f t="shared" si="5"/>
        <v>30</v>
      </c>
      <c r="I57" s="13"/>
    </row>
    <row r="58" spans="1:10" ht="17.25" customHeight="1" x14ac:dyDescent="0.25">
      <c r="A58" s="11">
        <v>7</v>
      </c>
      <c r="B58" s="11">
        <v>5108</v>
      </c>
      <c r="C58" s="12" t="s">
        <v>65</v>
      </c>
      <c r="D58" s="13">
        <v>2</v>
      </c>
      <c r="E58" s="13">
        <v>2</v>
      </c>
      <c r="F58" s="13">
        <v>0</v>
      </c>
      <c r="G58" s="13">
        <v>0</v>
      </c>
      <c r="H58" s="13">
        <f t="shared" si="5"/>
        <v>30</v>
      </c>
      <c r="I58" s="13"/>
    </row>
    <row r="59" spans="1:10" ht="17.25" customHeight="1" x14ac:dyDescent="0.25">
      <c r="A59" s="25">
        <v>6</v>
      </c>
      <c r="B59" s="26">
        <v>5050</v>
      </c>
      <c r="C59" s="27" t="s">
        <v>66</v>
      </c>
      <c r="D59" s="28">
        <f>E59+F59+G59</f>
        <v>2</v>
      </c>
      <c r="E59" s="28">
        <v>2</v>
      </c>
      <c r="F59" s="28">
        <v>0</v>
      </c>
      <c r="G59" s="28">
        <v>0</v>
      </c>
      <c r="H59" s="28">
        <f>G59*30+F59*45+E59*15</f>
        <v>30</v>
      </c>
      <c r="I59" s="28" t="s">
        <v>67</v>
      </c>
      <c r="J59" s="23" t="s">
        <v>68</v>
      </c>
    </row>
    <row r="60" spans="1:10" ht="17.25" customHeight="1" x14ac:dyDescent="0.25">
      <c r="A60" s="11">
        <v>8</v>
      </c>
      <c r="B60" s="11"/>
      <c r="C60" s="12" t="s">
        <v>69</v>
      </c>
      <c r="D60" s="13">
        <v>6</v>
      </c>
      <c r="E60" s="13">
        <v>6</v>
      </c>
      <c r="F60" s="13">
        <v>0</v>
      </c>
      <c r="G60" s="13">
        <v>0</v>
      </c>
      <c r="H60" s="13">
        <f t="shared" si="5"/>
        <v>90</v>
      </c>
      <c r="I60" s="13"/>
    </row>
    <row r="61" spans="1:10" ht="17.25" customHeight="1" x14ac:dyDescent="0.25">
      <c r="A61" s="15" t="s">
        <v>70</v>
      </c>
      <c r="B61" s="16"/>
      <c r="C61" s="17"/>
      <c r="D61" s="9">
        <f>SUM(D52:D60)</f>
        <v>23</v>
      </c>
      <c r="E61" s="9">
        <f>SUM(E52:E60)</f>
        <v>21</v>
      </c>
      <c r="F61" s="9">
        <f>SUM(F52:F60)</f>
        <v>0</v>
      </c>
      <c r="G61" s="9">
        <f>SUM(G52:G60)</f>
        <v>2</v>
      </c>
      <c r="H61" s="9">
        <f>SUM(H52:H60)</f>
        <v>375</v>
      </c>
      <c r="I61" s="9"/>
    </row>
    <row r="62" spans="1:10" ht="17.25" customHeight="1" x14ac:dyDescent="0.25">
      <c r="A62" s="11">
        <v>1</v>
      </c>
      <c r="B62" s="11">
        <v>11005</v>
      </c>
      <c r="C62" s="12" t="s">
        <v>71</v>
      </c>
      <c r="D62" s="29">
        <f>E62+F62+G62</f>
        <v>3</v>
      </c>
      <c r="E62" s="29">
        <v>3</v>
      </c>
      <c r="F62" s="29">
        <v>0</v>
      </c>
      <c r="G62" s="29">
        <v>0</v>
      </c>
      <c r="H62" s="29">
        <f>G62*30+F62*45+E62*15</f>
        <v>45</v>
      </c>
      <c r="I62" s="13" t="s">
        <v>15</v>
      </c>
    </row>
    <row r="63" spans="1:10" ht="17.25" customHeight="1" x14ac:dyDescent="0.25">
      <c r="A63" s="11">
        <v>2</v>
      </c>
      <c r="B63" s="11">
        <v>5006</v>
      </c>
      <c r="C63" s="12" t="s">
        <v>72</v>
      </c>
      <c r="D63" s="29">
        <f>E63+F63+G63</f>
        <v>2</v>
      </c>
      <c r="E63" s="29">
        <v>1</v>
      </c>
      <c r="F63" s="29">
        <v>1</v>
      </c>
      <c r="G63" s="29">
        <v>0</v>
      </c>
      <c r="H63" s="29">
        <f>G63*30+F63*45+E63*15</f>
        <v>60</v>
      </c>
      <c r="I63" s="13"/>
    </row>
    <row r="64" spans="1:10" ht="17.25" customHeight="1" x14ac:dyDescent="0.25">
      <c r="A64" s="11">
        <v>3</v>
      </c>
      <c r="B64" s="11">
        <v>5107</v>
      </c>
      <c r="C64" s="12" t="s">
        <v>73</v>
      </c>
      <c r="D64" s="29">
        <v>2</v>
      </c>
      <c r="E64" s="29">
        <v>2</v>
      </c>
      <c r="F64" s="29">
        <v>0</v>
      </c>
      <c r="G64" s="29">
        <v>0</v>
      </c>
      <c r="H64" s="29">
        <f>E64*15+F64*45+G64*30</f>
        <v>30</v>
      </c>
      <c r="I64" s="13"/>
    </row>
    <row r="65" spans="1:9" ht="17.25" customHeight="1" x14ac:dyDescent="0.25">
      <c r="A65" s="11">
        <v>4</v>
      </c>
      <c r="B65" s="13">
        <v>5111</v>
      </c>
      <c r="C65" s="12" t="s">
        <v>74</v>
      </c>
      <c r="D65" s="29">
        <f>F65+E65+G65</f>
        <v>2</v>
      </c>
      <c r="E65" s="29">
        <v>2</v>
      </c>
      <c r="F65" s="29">
        <v>0</v>
      </c>
      <c r="G65" s="29">
        <v>0</v>
      </c>
      <c r="H65" s="29">
        <f>E65*15+F65*45+G65*30</f>
        <v>30</v>
      </c>
      <c r="I65" s="13"/>
    </row>
    <row r="66" spans="1:9" ht="17.25" customHeight="1" x14ac:dyDescent="0.25">
      <c r="A66" s="11">
        <v>5</v>
      </c>
      <c r="B66" s="13">
        <v>5132</v>
      </c>
      <c r="C66" s="12" t="s">
        <v>75</v>
      </c>
      <c r="D66" s="29">
        <f>E66+F66+G66</f>
        <v>2</v>
      </c>
      <c r="E66" s="29">
        <v>2</v>
      </c>
      <c r="F66" s="29">
        <v>0</v>
      </c>
      <c r="G66" s="29">
        <v>0</v>
      </c>
      <c r="H66" s="29">
        <f>G66*30+F66*45+E66*15</f>
        <v>30</v>
      </c>
      <c r="I66" s="13"/>
    </row>
    <row r="67" spans="1:9" ht="17.25" customHeight="1" x14ac:dyDescent="0.25">
      <c r="A67" s="11">
        <v>6</v>
      </c>
      <c r="B67" s="13">
        <v>5114</v>
      </c>
      <c r="C67" s="12" t="s">
        <v>76</v>
      </c>
      <c r="D67" s="29">
        <f>F67+E67+G67</f>
        <v>2</v>
      </c>
      <c r="E67" s="29">
        <v>2</v>
      </c>
      <c r="F67" s="29">
        <v>0</v>
      </c>
      <c r="G67" s="29">
        <v>0</v>
      </c>
      <c r="H67" s="29">
        <f>E67*15+F67*45+G67*30</f>
        <v>30</v>
      </c>
      <c r="I67" s="13"/>
    </row>
    <row r="68" spans="1:9" ht="17.25" customHeight="1" x14ac:dyDescent="0.25">
      <c r="A68" s="11">
        <v>7</v>
      </c>
      <c r="B68" s="11">
        <v>5124</v>
      </c>
      <c r="C68" s="12" t="s">
        <v>77</v>
      </c>
      <c r="D68" s="13">
        <f>F68+E68+G68</f>
        <v>1</v>
      </c>
      <c r="E68" s="13">
        <v>0</v>
      </c>
      <c r="F68" s="13">
        <v>1</v>
      </c>
      <c r="G68" s="13">
        <v>0</v>
      </c>
      <c r="H68" s="13">
        <f>E68*15+F68*45+G68*30</f>
        <v>45</v>
      </c>
      <c r="I68" s="13"/>
    </row>
    <row r="69" spans="1:9" ht="17.25" customHeight="1" x14ac:dyDescent="0.25">
      <c r="A69" s="11">
        <v>8</v>
      </c>
      <c r="B69" s="11"/>
      <c r="C69" s="12" t="s">
        <v>78</v>
      </c>
      <c r="D69" s="29">
        <v>2</v>
      </c>
      <c r="E69" s="29">
        <v>0</v>
      </c>
      <c r="F69" s="29">
        <v>2</v>
      </c>
      <c r="G69" s="29">
        <v>0</v>
      </c>
      <c r="H69" s="29">
        <f>E69*15+F69*45+G69*30</f>
        <v>90</v>
      </c>
      <c r="I69" s="13"/>
    </row>
    <row r="70" spans="1:9" ht="17.25" customHeight="1" x14ac:dyDescent="0.25">
      <c r="A70" s="15" t="s">
        <v>79</v>
      </c>
      <c r="B70" s="16"/>
      <c r="C70" s="17"/>
      <c r="D70" s="30">
        <f>SUM(D62:D69)</f>
        <v>16</v>
      </c>
      <c r="E70" s="30">
        <f>SUM(E62:E69)</f>
        <v>12</v>
      </c>
      <c r="F70" s="30">
        <f>SUM(F62:F69)</f>
        <v>4</v>
      </c>
      <c r="G70" s="30">
        <f>SUM(G62:G69)</f>
        <v>0</v>
      </c>
      <c r="H70" s="30">
        <f>SUM(H62:H69)</f>
        <v>360</v>
      </c>
      <c r="I70" s="9"/>
    </row>
    <row r="71" spans="1:9" ht="17.25" customHeight="1" x14ac:dyDescent="0.25">
      <c r="A71" s="13">
        <v>1</v>
      </c>
      <c r="B71" s="13">
        <v>5106</v>
      </c>
      <c r="C71" s="12" t="s">
        <v>80</v>
      </c>
      <c r="D71" s="13">
        <f>F71+E71+G71</f>
        <v>2</v>
      </c>
      <c r="E71" s="13">
        <v>2</v>
      </c>
      <c r="F71" s="13">
        <v>0</v>
      </c>
      <c r="G71" s="13">
        <v>0</v>
      </c>
      <c r="H71" s="13">
        <f>E71*15+F71*45+G71*30</f>
        <v>30</v>
      </c>
      <c r="I71" s="13"/>
    </row>
    <row r="72" spans="1:9" ht="17.25" customHeight="1" x14ac:dyDescent="0.25">
      <c r="A72" s="13">
        <v>2</v>
      </c>
      <c r="B72" s="13">
        <v>5135</v>
      </c>
      <c r="C72" s="12" t="s">
        <v>81</v>
      </c>
      <c r="D72" s="13">
        <f>F72+E72+G72</f>
        <v>1</v>
      </c>
      <c r="E72" s="13">
        <v>0</v>
      </c>
      <c r="F72" s="13">
        <v>1</v>
      </c>
      <c r="G72" s="13">
        <v>0</v>
      </c>
      <c r="H72" s="13">
        <f>E72*15+F72*45+G72*30</f>
        <v>45</v>
      </c>
      <c r="I72" s="13"/>
    </row>
    <row r="73" spans="1:9" ht="17.25" customHeight="1" x14ac:dyDescent="0.25">
      <c r="A73" s="11">
        <v>3</v>
      </c>
      <c r="B73" s="11"/>
      <c r="C73" s="12" t="s">
        <v>82</v>
      </c>
      <c r="D73" s="13">
        <v>20</v>
      </c>
      <c r="E73" s="13">
        <v>20</v>
      </c>
      <c r="F73" s="13">
        <v>0</v>
      </c>
      <c r="G73" s="13">
        <v>0</v>
      </c>
      <c r="H73" s="13">
        <f>E73*15+F73*45+G73*30</f>
        <v>300</v>
      </c>
      <c r="I73" s="13"/>
    </row>
    <row r="74" spans="1:9" ht="17.25" customHeight="1" x14ac:dyDescent="0.25">
      <c r="A74" s="15" t="s">
        <v>83</v>
      </c>
      <c r="B74" s="16"/>
      <c r="C74" s="17"/>
      <c r="D74" s="9">
        <f>SUM(D71:D73)</f>
        <v>23</v>
      </c>
      <c r="E74" s="9">
        <f>SUM(E71:E73)</f>
        <v>22</v>
      </c>
      <c r="F74" s="9">
        <f>SUM(F71:F73)</f>
        <v>1</v>
      </c>
      <c r="G74" s="9">
        <f>SUM(G71:G73)</f>
        <v>0</v>
      </c>
      <c r="H74" s="9">
        <f>SUM(H71:H73)</f>
        <v>375</v>
      </c>
      <c r="I74" s="9"/>
    </row>
    <row r="75" spans="1:9" ht="17.25" customHeight="1" x14ac:dyDescent="0.25">
      <c r="A75" s="13">
        <v>1</v>
      </c>
      <c r="B75" s="13">
        <v>99999</v>
      </c>
      <c r="C75" s="12" t="s">
        <v>84</v>
      </c>
      <c r="D75" s="13">
        <f>E75+F75+G75</f>
        <v>10</v>
      </c>
      <c r="E75" s="13">
        <v>10</v>
      </c>
      <c r="F75" s="13">
        <v>0</v>
      </c>
      <c r="G75" s="13">
        <v>0</v>
      </c>
      <c r="H75" s="13">
        <v>150</v>
      </c>
      <c r="I75" s="13"/>
    </row>
    <row r="76" spans="1:9" ht="17.25" customHeight="1" x14ac:dyDescent="0.25">
      <c r="A76" s="15" t="s">
        <v>85</v>
      </c>
      <c r="B76" s="16"/>
      <c r="C76" s="17"/>
      <c r="D76" s="9">
        <f>E76+F76+G76</f>
        <v>10</v>
      </c>
      <c r="E76" s="9">
        <v>10</v>
      </c>
      <c r="F76" s="9">
        <v>0</v>
      </c>
      <c r="G76" s="9">
        <v>0</v>
      </c>
      <c r="H76" s="9">
        <v>150</v>
      </c>
      <c r="I76" s="9"/>
    </row>
    <row r="77" spans="1:9" ht="17.25" customHeight="1" x14ac:dyDescent="0.25">
      <c r="A77" s="6" t="s">
        <v>86</v>
      </c>
      <c r="B77" s="6"/>
      <c r="C77" s="6"/>
      <c r="D77" s="30">
        <f>D16+D25+D35+D43+D51+D61+D70+D74+D76</f>
        <v>149</v>
      </c>
      <c r="E77" s="30">
        <f>E16+E25+E35+E43+E51+E61+E70+E74</f>
        <v>102</v>
      </c>
      <c r="F77" s="30">
        <f>F16+F25+F35+F43+F51+F61+F70+F74</f>
        <v>17</v>
      </c>
      <c r="G77" s="30">
        <f>G16+G25+G35+G43+G51+G61+G70+G74</f>
        <v>20</v>
      </c>
      <c r="H77" s="30">
        <f>H16+H25+H35+H43+H51+H61+H70+H74+H76</f>
        <v>3045</v>
      </c>
      <c r="I77" s="30">
        <f>H77-H76</f>
        <v>2895</v>
      </c>
    </row>
    <row r="78" spans="1:9" ht="17.25" customHeight="1" x14ac:dyDescent="0.25">
      <c r="A78" s="31" t="s">
        <v>87</v>
      </c>
      <c r="B78" s="31"/>
      <c r="C78" s="31"/>
      <c r="D78" s="31"/>
      <c r="E78" s="31"/>
      <c r="F78" s="31"/>
      <c r="G78" s="31"/>
      <c r="H78" s="31"/>
      <c r="I78" s="31"/>
    </row>
    <row r="79" spans="1:9" ht="17.25" customHeight="1" x14ac:dyDescent="0.25">
      <c r="A79" s="9" t="s">
        <v>4</v>
      </c>
      <c r="B79" s="9" t="s">
        <v>88</v>
      </c>
      <c r="C79" s="9" t="s">
        <v>89</v>
      </c>
      <c r="D79" s="9" t="s">
        <v>10</v>
      </c>
      <c r="E79" s="9" t="s">
        <v>11</v>
      </c>
      <c r="F79" s="9" t="s">
        <v>12</v>
      </c>
      <c r="G79" s="9" t="s">
        <v>13</v>
      </c>
      <c r="H79" s="9" t="s">
        <v>90</v>
      </c>
      <c r="I79" s="9"/>
    </row>
    <row r="80" spans="1:9" s="14" customFormat="1" ht="17.25" customHeight="1" x14ac:dyDescent="0.25">
      <c r="A80" s="20">
        <v>1</v>
      </c>
      <c r="B80" s="22">
        <v>5042</v>
      </c>
      <c r="C80" s="21" t="s">
        <v>91</v>
      </c>
      <c r="D80" s="20">
        <f>E80+F80+G80</f>
        <v>2</v>
      </c>
      <c r="E80" s="20">
        <v>2</v>
      </c>
      <c r="F80" s="20">
        <v>0</v>
      </c>
      <c r="G80" s="20">
        <v>0</v>
      </c>
      <c r="H80" s="20">
        <f>G80*30+F80*45+E80*15</f>
        <v>30</v>
      </c>
      <c r="I80" s="20"/>
    </row>
    <row r="81" spans="1:10" s="14" customFormat="1" ht="17.25" customHeight="1" x14ac:dyDescent="0.25">
      <c r="A81" s="20">
        <v>2</v>
      </c>
      <c r="B81" s="22">
        <v>5046</v>
      </c>
      <c r="C81" s="21" t="s">
        <v>92</v>
      </c>
      <c r="D81" s="20">
        <f>E81+F81+G81</f>
        <v>2</v>
      </c>
      <c r="E81" s="20">
        <v>2</v>
      </c>
      <c r="F81" s="20">
        <v>0</v>
      </c>
      <c r="G81" s="20">
        <v>0</v>
      </c>
      <c r="H81" s="20">
        <f>G81*30+F81*45+E81*15</f>
        <v>30</v>
      </c>
      <c r="I81" s="20"/>
    </row>
    <row r="82" spans="1:10" ht="17.25" customHeight="1" x14ac:dyDescent="0.25">
      <c r="A82" s="13">
        <v>3</v>
      </c>
      <c r="B82" s="32">
        <v>5089</v>
      </c>
      <c r="C82" s="12" t="s">
        <v>93</v>
      </c>
      <c r="D82" s="13">
        <f>F82+E82+G82</f>
        <v>2</v>
      </c>
      <c r="E82" s="13">
        <v>2</v>
      </c>
      <c r="F82" s="13">
        <v>0</v>
      </c>
      <c r="G82" s="13">
        <v>0</v>
      </c>
      <c r="H82" s="13">
        <f>E82*15+F82*45+G82*30</f>
        <v>30</v>
      </c>
      <c r="I82" s="13"/>
      <c r="J82" s="23" t="s">
        <v>94</v>
      </c>
    </row>
    <row r="83" spans="1:10" ht="17.25" customHeight="1" x14ac:dyDescent="0.25">
      <c r="A83" s="31" t="s">
        <v>95</v>
      </c>
      <c r="B83" s="31"/>
      <c r="C83" s="31"/>
      <c r="D83" s="31"/>
      <c r="E83" s="31"/>
      <c r="F83" s="31"/>
      <c r="G83" s="31"/>
      <c r="H83" s="31"/>
      <c r="I83" s="31"/>
      <c r="J83" s="23" t="s">
        <v>96</v>
      </c>
    </row>
    <row r="84" spans="1:10" ht="17.25" customHeight="1" x14ac:dyDescent="0.25">
      <c r="A84" s="9" t="s">
        <v>4</v>
      </c>
      <c r="B84" s="9" t="s">
        <v>88</v>
      </c>
      <c r="C84" s="9" t="s">
        <v>89</v>
      </c>
      <c r="D84" s="9" t="s">
        <v>10</v>
      </c>
      <c r="E84" s="9" t="s">
        <v>11</v>
      </c>
      <c r="F84" s="9" t="s">
        <v>12</v>
      </c>
      <c r="G84" s="9" t="s">
        <v>13</v>
      </c>
      <c r="H84" s="9" t="s">
        <v>90</v>
      </c>
      <c r="I84" s="9"/>
    </row>
    <row r="85" spans="1:10" s="14" customFormat="1" ht="17.25" customHeight="1" x14ac:dyDescent="0.25">
      <c r="A85" s="13">
        <v>1</v>
      </c>
      <c r="B85" s="13">
        <v>5004</v>
      </c>
      <c r="C85" s="12" t="s">
        <v>97</v>
      </c>
      <c r="D85" s="13">
        <f>E85+F85+G85</f>
        <v>2</v>
      </c>
      <c r="E85" s="13">
        <v>2</v>
      </c>
      <c r="F85" s="13">
        <v>0</v>
      </c>
      <c r="G85" s="13">
        <v>0</v>
      </c>
      <c r="H85" s="13">
        <f>E85*15+F85*45+G85*30</f>
        <v>30</v>
      </c>
      <c r="I85" s="13"/>
    </row>
    <row r="86" spans="1:10" ht="17.25" customHeight="1" x14ac:dyDescent="0.25">
      <c r="A86" s="25">
        <v>2</v>
      </c>
      <c r="B86" s="25">
        <v>5186</v>
      </c>
      <c r="C86" s="27" t="s">
        <v>98</v>
      </c>
      <c r="D86" s="28">
        <f>E86+F86+G86</f>
        <v>2</v>
      </c>
      <c r="E86" s="28">
        <v>2</v>
      </c>
      <c r="F86" s="28">
        <v>0</v>
      </c>
      <c r="G86" s="28">
        <v>0</v>
      </c>
      <c r="H86" s="28">
        <f>E86*15+F86*45+G86*30</f>
        <v>30</v>
      </c>
      <c r="I86" s="28"/>
      <c r="J86" s="23" t="s">
        <v>99</v>
      </c>
    </row>
    <row r="87" spans="1:10" s="14" customFormat="1" ht="17.25" customHeight="1" x14ac:dyDescent="0.25">
      <c r="A87" s="11">
        <v>3</v>
      </c>
      <c r="B87" s="11">
        <v>5047</v>
      </c>
      <c r="C87" s="12" t="s">
        <v>100</v>
      </c>
      <c r="D87" s="13">
        <f>E87+F87+G87</f>
        <v>2</v>
      </c>
      <c r="E87" s="13">
        <v>2</v>
      </c>
      <c r="F87" s="13">
        <v>0</v>
      </c>
      <c r="G87" s="13">
        <v>0</v>
      </c>
      <c r="H87" s="13">
        <f>G87*30+F87*45+E87*15</f>
        <v>30</v>
      </c>
      <c r="I87" s="13"/>
    </row>
    <row r="88" spans="1:10" ht="17.25" customHeight="1" x14ac:dyDescent="0.25">
      <c r="A88" s="13">
        <v>4</v>
      </c>
      <c r="B88" s="32">
        <v>5090</v>
      </c>
      <c r="C88" s="12" t="s">
        <v>101</v>
      </c>
      <c r="D88" s="13">
        <f>F88+E88+G88</f>
        <v>2</v>
      </c>
      <c r="E88" s="13">
        <v>2</v>
      </c>
      <c r="F88" s="13">
        <v>0</v>
      </c>
      <c r="G88" s="13">
        <v>0</v>
      </c>
      <c r="H88" s="13">
        <f>E88*15+F88*45+G88*30</f>
        <v>30</v>
      </c>
      <c r="I88" s="13"/>
      <c r="J88" s="23" t="s">
        <v>102</v>
      </c>
    </row>
    <row r="89" spans="1:10" ht="17.25" customHeight="1" x14ac:dyDescent="0.25">
      <c r="A89" s="33" t="s">
        <v>103</v>
      </c>
      <c r="B89" s="33"/>
      <c r="C89" s="33"/>
      <c r="D89" s="33"/>
      <c r="E89" s="33"/>
      <c r="F89" s="33"/>
      <c r="G89" s="33"/>
      <c r="H89" s="33"/>
      <c r="I89" s="33"/>
    </row>
    <row r="90" spans="1:10" ht="17.25" customHeight="1" x14ac:dyDescent="0.25">
      <c r="A90" s="9" t="s">
        <v>4</v>
      </c>
      <c r="B90" s="9" t="s">
        <v>88</v>
      </c>
      <c r="C90" s="9" t="s">
        <v>89</v>
      </c>
      <c r="D90" s="9" t="s">
        <v>10</v>
      </c>
      <c r="E90" s="9" t="s">
        <v>11</v>
      </c>
      <c r="F90" s="9" t="s">
        <v>12</v>
      </c>
      <c r="G90" s="9" t="s">
        <v>13</v>
      </c>
      <c r="H90" s="9" t="s">
        <v>90</v>
      </c>
      <c r="I90" s="9"/>
    </row>
    <row r="91" spans="1:10" ht="17.25" customHeight="1" x14ac:dyDescent="0.25">
      <c r="A91" s="13">
        <v>1</v>
      </c>
      <c r="B91" s="13">
        <v>5117</v>
      </c>
      <c r="C91" s="13" t="s">
        <v>104</v>
      </c>
      <c r="D91" s="13">
        <f>F91+E91+G91</f>
        <v>2</v>
      </c>
      <c r="E91" s="13">
        <v>2</v>
      </c>
      <c r="F91" s="13">
        <v>0</v>
      </c>
      <c r="G91" s="13">
        <v>0</v>
      </c>
      <c r="H91" s="13">
        <f>E91*15+F91*45+G91*30</f>
        <v>30</v>
      </c>
      <c r="I91" s="13"/>
    </row>
    <row r="92" spans="1:10" ht="17.25" customHeight="1" x14ac:dyDescent="0.25">
      <c r="A92" s="13">
        <v>2</v>
      </c>
      <c r="B92" s="13">
        <v>5118</v>
      </c>
      <c r="C92" s="12" t="s">
        <v>105</v>
      </c>
      <c r="D92" s="13">
        <f>F92+E92+G92</f>
        <v>2</v>
      </c>
      <c r="E92" s="13">
        <v>2</v>
      </c>
      <c r="F92" s="13">
        <v>0</v>
      </c>
      <c r="G92" s="13">
        <v>0</v>
      </c>
      <c r="H92" s="13">
        <f>E92*15+F92*45+G92*30</f>
        <v>30</v>
      </c>
      <c r="I92" s="13"/>
    </row>
    <row r="93" spans="1:10" ht="17.25" customHeight="1" x14ac:dyDescent="0.25">
      <c r="A93" s="13">
        <v>3</v>
      </c>
      <c r="B93" s="13">
        <v>5101</v>
      </c>
      <c r="C93" s="12" t="s">
        <v>106</v>
      </c>
      <c r="D93" s="13">
        <f>F93+E93+G93</f>
        <v>2</v>
      </c>
      <c r="E93" s="13">
        <v>2</v>
      </c>
      <c r="F93" s="13">
        <v>0</v>
      </c>
      <c r="G93" s="13">
        <v>0</v>
      </c>
      <c r="H93" s="13">
        <f>E93*15+F93*45+G93*30</f>
        <v>30</v>
      </c>
      <c r="I93" s="13"/>
    </row>
    <row r="94" spans="1:10" ht="17.25" customHeight="1" x14ac:dyDescent="0.25">
      <c r="A94" s="13">
        <v>4</v>
      </c>
      <c r="B94" s="32">
        <v>5091</v>
      </c>
      <c r="C94" s="12" t="s">
        <v>107</v>
      </c>
      <c r="D94" s="13">
        <f>F94+E94+G94</f>
        <v>2</v>
      </c>
      <c r="E94" s="13">
        <v>2</v>
      </c>
      <c r="F94" s="13">
        <v>0</v>
      </c>
      <c r="G94" s="13">
        <v>0</v>
      </c>
      <c r="H94" s="13">
        <f>E94*15+F94*45+G94*30</f>
        <v>30</v>
      </c>
      <c r="I94" s="13"/>
      <c r="J94" s="23" t="s">
        <v>108</v>
      </c>
    </row>
    <row r="95" spans="1:10" ht="17.25" customHeight="1" x14ac:dyDescent="0.25">
      <c r="A95" s="33" t="s">
        <v>109</v>
      </c>
      <c r="B95" s="33"/>
      <c r="C95" s="33"/>
      <c r="D95" s="33"/>
      <c r="E95" s="33"/>
      <c r="F95" s="33"/>
      <c r="G95" s="33"/>
      <c r="H95" s="33"/>
      <c r="I95" s="33"/>
    </row>
    <row r="96" spans="1:10" ht="17.25" customHeight="1" x14ac:dyDescent="0.25">
      <c r="A96" s="9" t="s">
        <v>4</v>
      </c>
      <c r="B96" s="9" t="s">
        <v>88</v>
      </c>
      <c r="C96" s="9" t="s">
        <v>89</v>
      </c>
      <c r="D96" s="9" t="s">
        <v>10</v>
      </c>
      <c r="E96" s="9" t="s">
        <v>11</v>
      </c>
      <c r="F96" s="9" t="s">
        <v>12</v>
      </c>
      <c r="G96" s="9" t="s">
        <v>13</v>
      </c>
      <c r="H96" s="9" t="s">
        <v>90</v>
      </c>
      <c r="I96" s="9"/>
    </row>
    <row r="97" spans="1:10" ht="17.25" customHeight="1" x14ac:dyDescent="0.25">
      <c r="A97" s="13">
        <v>1</v>
      </c>
      <c r="B97" s="13">
        <v>5126</v>
      </c>
      <c r="C97" s="12" t="s">
        <v>110</v>
      </c>
      <c r="D97" s="13">
        <f>F97+E97+G97</f>
        <v>1</v>
      </c>
      <c r="E97" s="13">
        <v>0</v>
      </c>
      <c r="F97" s="13">
        <v>1</v>
      </c>
      <c r="G97" s="13">
        <v>0</v>
      </c>
      <c r="H97" s="13">
        <f>E97*15+F97*45+G97*30</f>
        <v>45</v>
      </c>
      <c r="I97" s="13"/>
    </row>
    <row r="98" spans="1:10" ht="17.25" customHeight="1" x14ac:dyDescent="0.25">
      <c r="A98" s="13">
        <v>2</v>
      </c>
      <c r="B98" s="13">
        <v>5134</v>
      </c>
      <c r="C98" s="12" t="s">
        <v>111</v>
      </c>
      <c r="D98" s="13">
        <f>F98+E98+G98</f>
        <v>1</v>
      </c>
      <c r="E98" s="13">
        <v>0</v>
      </c>
      <c r="F98" s="13">
        <v>1</v>
      </c>
      <c r="G98" s="13">
        <v>0</v>
      </c>
      <c r="H98" s="13">
        <f>E98*15+F98*45+G98*30</f>
        <v>45</v>
      </c>
      <c r="I98" s="13"/>
    </row>
    <row r="99" spans="1:10" ht="17.25" customHeight="1" x14ac:dyDescent="0.25">
      <c r="A99" s="13">
        <v>3</v>
      </c>
      <c r="B99" s="13">
        <v>5125</v>
      </c>
      <c r="C99" s="12" t="s">
        <v>112</v>
      </c>
      <c r="D99" s="13">
        <f>F99+E99+G99</f>
        <v>1</v>
      </c>
      <c r="E99" s="13">
        <v>0</v>
      </c>
      <c r="F99" s="13">
        <v>1</v>
      </c>
      <c r="G99" s="13">
        <v>0</v>
      </c>
      <c r="H99" s="13">
        <f>E99*15+F99*45+G99*30</f>
        <v>45</v>
      </c>
      <c r="I99" s="13"/>
    </row>
    <row r="100" spans="1:10" ht="17.25" customHeight="1" x14ac:dyDescent="0.25">
      <c r="A100" s="31" t="s">
        <v>113</v>
      </c>
      <c r="B100" s="31"/>
      <c r="C100" s="31"/>
      <c r="D100" s="31"/>
      <c r="E100" s="31"/>
      <c r="F100" s="31"/>
      <c r="G100" s="31"/>
      <c r="H100" s="31"/>
      <c r="I100" s="31"/>
    </row>
    <row r="101" spans="1:10" ht="17.25" customHeight="1" x14ac:dyDescent="0.25">
      <c r="A101" s="9" t="s">
        <v>4</v>
      </c>
      <c r="B101" s="9" t="s">
        <v>88</v>
      </c>
      <c r="C101" s="9" t="s">
        <v>89</v>
      </c>
      <c r="D101" s="9" t="s">
        <v>10</v>
      </c>
      <c r="E101" s="9" t="s">
        <v>11</v>
      </c>
      <c r="F101" s="9" t="s">
        <v>12</v>
      </c>
      <c r="G101" s="9" t="s">
        <v>13</v>
      </c>
      <c r="H101" s="9" t="s">
        <v>90</v>
      </c>
      <c r="I101" s="9"/>
    </row>
    <row r="102" spans="1:10" ht="17.25" customHeight="1" x14ac:dyDescent="0.25">
      <c r="A102" s="13">
        <v>1</v>
      </c>
      <c r="B102" s="13">
        <v>14402</v>
      </c>
      <c r="C102" s="12" t="s">
        <v>114</v>
      </c>
      <c r="D102" s="13">
        <f t="shared" ref="D102:D110" si="6">F102+E102+G102</f>
        <v>2</v>
      </c>
      <c r="E102" s="13">
        <v>2</v>
      </c>
      <c r="F102" s="13">
        <v>0</v>
      </c>
      <c r="G102" s="13">
        <v>0</v>
      </c>
      <c r="H102" s="13">
        <f t="shared" ref="H102:H110" si="7">E102*15+F102*45+G102*30</f>
        <v>30</v>
      </c>
      <c r="I102" s="13"/>
      <c r="J102" s="23" t="s">
        <v>115</v>
      </c>
    </row>
    <row r="103" spans="1:10" ht="17.25" customHeight="1" x14ac:dyDescent="0.25">
      <c r="A103" s="13">
        <v>2</v>
      </c>
      <c r="B103" s="13">
        <v>5102</v>
      </c>
      <c r="C103" s="12" t="s">
        <v>116</v>
      </c>
      <c r="D103" s="13">
        <f t="shared" si="6"/>
        <v>2</v>
      </c>
      <c r="E103" s="13">
        <v>2</v>
      </c>
      <c r="F103" s="13">
        <v>0</v>
      </c>
      <c r="G103" s="13">
        <v>0</v>
      </c>
      <c r="H103" s="13">
        <f t="shared" si="7"/>
        <v>30</v>
      </c>
      <c r="I103" s="13"/>
    </row>
    <row r="104" spans="1:10" ht="17.25" customHeight="1" x14ac:dyDescent="0.25">
      <c r="A104" s="13">
        <v>3</v>
      </c>
      <c r="B104" s="13">
        <v>5103</v>
      </c>
      <c r="C104" s="12" t="s">
        <v>117</v>
      </c>
      <c r="D104" s="13">
        <f t="shared" si="6"/>
        <v>2</v>
      </c>
      <c r="E104" s="13">
        <v>2</v>
      </c>
      <c r="F104" s="13">
        <v>0</v>
      </c>
      <c r="G104" s="13">
        <v>0</v>
      </c>
      <c r="H104" s="13">
        <f t="shared" si="7"/>
        <v>30</v>
      </c>
      <c r="I104" s="13"/>
    </row>
    <row r="105" spans="1:10" ht="17.25" customHeight="1" x14ac:dyDescent="0.25">
      <c r="A105" s="13">
        <v>4</v>
      </c>
      <c r="B105" s="13">
        <v>5104</v>
      </c>
      <c r="C105" s="12" t="s">
        <v>118</v>
      </c>
      <c r="D105" s="13">
        <f t="shared" si="6"/>
        <v>2</v>
      </c>
      <c r="E105" s="13">
        <v>2</v>
      </c>
      <c r="F105" s="13">
        <v>0</v>
      </c>
      <c r="G105" s="13">
        <v>0</v>
      </c>
      <c r="H105" s="13">
        <f t="shared" si="7"/>
        <v>30</v>
      </c>
      <c r="I105" s="13"/>
    </row>
    <row r="106" spans="1:10" ht="17.25" customHeight="1" x14ac:dyDescent="0.25">
      <c r="A106" s="13">
        <v>5</v>
      </c>
      <c r="B106" s="13">
        <v>5137</v>
      </c>
      <c r="C106" s="12" t="s">
        <v>119</v>
      </c>
      <c r="D106" s="13">
        <f t="shared" si="6"/>
        <v>2</v>
      </c>
      <c r="E106" s="13">
        <v>2</v>
      </c>
      <c r="F106" s="13">
        <v>0</v>
      </c>
      <c r="G106" s="13">
        <v>0</v>
      </c>
      <c r="H106" s="13">
        <f t="shared" si="7"/>
        <v>30</v>
      </c>
      <c r="I106" s="13"/>
    </row>
    <row r="107" spans="1:10" ht="17.25" customHeight="1" x14ac:dyDescent="0.25">
      <c r="A107" s="13">
        <v>6</v>
      </c>
      <c r="B107" s="13">
        <v>5110</v>
      </c>
      <c r="C107" s="12" t="s">
        <v>120</v>
      </c>
      <c r="D107" s="13">
        <f t="shared" si="6"/>
        <v>2</v>
      </c>
      <c r="E107" s="13">
        <v>2</v>
      </c>
      <c r="F107" s="13">
        <v>0</v>
      </c>
      <c r="G107" s="13">
        <v>0</v>
      </c>
      <c r="H107" s="13">
        <f t="shared" si="7"/>
        <v>30</v>
      </c>
      <c r="I107" s="13"/>
    </row>
    <row r="108" spans="1:10" ht="17.25" customHeight="1" x14ac:dyDescent="0.25">
      <c r="A108" s="13">
        <v>7</v>
      </c>
      <c r="B108" s="13">
        <v>5112</v>
      </c>
      <c r="C108" s="12" t="s">
        <v>121</v>
      </c>
      <c r="D108" s="13">
        <f t="shared" si="6"/>
        <v>2</v>
      </c>
      <c r="E108" s="13">
        <v>2</v>
      </c>
      <c r="F108" s="13">
        <v>0</v>
      </c>
      <c r="G108" s="13">
        <v>0</v>
      </c>
      <c r="H108" s="13">
        <f t="shared" si="7"/>
        <v>30</v>
      </c>
      <c r="I108" s="13"/>
    </row>
    <row r="109" spans="1:10" ht="17.25" customHeight="1" x14ac:dyDescent="0.25">
      <c r="A109" s="13">
        <v>8</v>
      </c>
      <c r="B109" s="13">
        <v>5113</v>
      </c>
      <c r="C109" s="12" t="s">
        <v>122</v>
      </c>
      <c r="D109" s="13">
        <f t="shared" si="6"/>
        <v>2</v>
      </c>
      <c r="E109" s="13">
        <v>2</v>
      </c>
      <c r="F109" s="13">
        <v>0</v>
      </c>
      <c r="G109" s="13">
        <v>0</v>
      </c>
      <c r="H109" s="13">
        <f t="shared" si="7"/>
        <v>30</v>
      </c>
      <c r="I109" s="13"/>
    </row>
    <row r="110" spans="1:10" ht="17.25" customHeight="1" x14ac:dyDescent="0.25">
      <c r="A110" s="13">
        <v>9</v>
      </c>
      <c r="B110" s="13">
        <v>5115</v>
      </c>
      <c r="C110" s="12" t="s">
        <v>123</v>
      </c>
      <c r="D110" s="13">
        <f t="shared" si="6"/>
        <v>2</v>
      </c>
      <c r="E110" s="13">
        <v>2</v>
      </c>
      <c r="F110" s="13">
        <v>0</v>
      </c>
      <c r="G110" s="13">
        <v>0</v>
      </c>
      <c r="H110" s="13">
        <f t="shared" si="7"/>
        <v>30</v>
      </c>
      <c r="I110" s="13"/>
    </row>
    <row r="111" spans="1:10" ht="17.25" customHeight="1" x14ac:dyDescent="0.25">
      <c r="A111" s="13">
        <v>10</v>
      </c>
      <c r="B111" s="13">
        <v>5016</v>
      </c>
      <c r="C111" s="12" t="s">
        <v>124</v>
      </c>
      <c r="D111" s="13">
        <f>F111+E111+G111</f>
        <v>2</v>
      </c>
      <c r="E111" s="13">
        <v>2</v>
      </c>
      <c r="F111" s="13">
        <v>0</v>
      </c>
      <c r="G111" s="13">
        <v>0</v>
      </c>
      <c r="H111" s="13">
        <f>E111*15+F111*45+G111*30</f>
        <v>30</v>
      </c>
      <c r="I111" s="13"/>
    </row>
    <row r="112" spans="1:10" ht="17.25" customHeight="1" x14ac:dyDescent="0.25">
      <c r="A112" s="13">
        <v>11</v>
      </c>
      <c r="B112" s="32">
        <v>5190</v>
      </c>
      <c r="C112" s="12" t="s">
        <v>125</v>
      </c>
      <c r="D112" s="13">
        <f>F112+E112+G112</f>
        <v>2</v>
      </c>
      <c r="E112" s="13">
        <v>2</v>
      </c>
      <c r="F112" s="13">
        <v>0</v>
      </c>
      <c r="G112" s="13">
        <v>0</v>
      </c>
      <c r="H112" s="13">
        <f>E112*15+F112*45+G112*30</f>
        <v>30</v>
      </c>
      <c r="I112" s="13"/>
      <c r="J112" s="23" t="s">
        <v>126</v>
      </c>
    </row>
    <row r="113" spans="1:10" ht="17.25" customHeight="1" x14ac:dyDescent="0.25">
      <c r="A113" s="13">
        <v>12</v>
      </c>
      <c r="B113" s="13">
        <v>5017</v>
      </c>
      <c r="C113" s="12" t="s">
        <v>127</v>
      </c>
      <c r="D113" s="13">
        <f>F113+E113+G113</f>
        <v>2</v>
      </c>
      <c r="E113" s="13">
        <v>2</v>
      </c>
      <c r="F113" s="13">
        <v>0</v>
      </c>
      <c r="G113" s="13">
        <v>0</v>
      </c>
      <c r="H113" s="13">
        <f>E113*15+F113*45+G113*30</f>
        <v>30</v>
      </c>
      <c r="I113" s="13"/>
    </row>
    <row r="114" spans="1:10" s="34" customFormat="1" ht="25.5" customHeight="1" x14ac:dyDescent="0.25">
      <c r="A114" s="13">
        <v>13</v>
      </c>
      <c r="B114" s="32">
        <v>5191</v>
      </c>
      <c r="C114" s="12" t="s">
        <v>128</v>
      </c>
      <c r="D114" s="13">
        <f>F114+E114+G114</f>
        <v>2</v>
      </c>
      <c r="E114" s="13">
        <v>2</v>
      </c>
      <c r="F114" s="13">
        <v>0</v>
      </c>
      <c r="G114" s="13">
        <v>0</v>
      </c>
      <c r="H114" s="13">
        <f>E114*15+F114*45+G114*30</f>
        <v>30</v>
      </c>
      <c r="I114" s="13"/>
      <c r="J114" s="23" t="s">
        <v>129</v>
      </c>
    </row>
    <row r="115" spans="1:10" s="34" customFormat="1" ht="18" customHeight="1" x14ac:dyDescent="0.25">
      <c r="A115" s="35"/>
      <c r="B115" s="35"/>
      <c r="C115" s="14"/>
      <c r="D115" s="36"/>
      <c r="E115" s="37" t="s">
        <v>130</v>
      </c>
      <c r="F115" s="37"/>
      <c r="G115" s="37"/>
      <c r="H115" s="37"/>
      <c r="I115" s="37"/>
    </row>
    <row r="116" spans="1:10" s="34" customFormat="1" ht="21.75" customHeight="1" x14ac:dyDescent="0.25">
      <c r="A116" s="38" t="s">
        <v>131</v>
      </c>
      <c r="B116" s="38"/>
      <c r="C116" s="38"/>
      <c r="D116" s="38"/>
      <c r="E116" s="39" t="s">
        <v>132</v>
      </c>
      <c r="F116" s="39"/>
      <c r="G116" s="39"/>
      <c r="H116" s="39"/>
      <c r="I116" s="39"/>
    </row>
    <row r="117" spans="1:10" s="34" customFormat="1" ht="21.75" customHeight="1" x14ac:dyDescent="0.25">
      <c r="A117" s="40"/>
      <c r="B117" s="40"/>
      <c r="C117" s="41"/>
      <c r="D117" s="40"/>
      <c r="E117" s="40"/>
      <c r="F117" s="40"/>
      <c r="G117" s="40"/>
      <c r="H117" s="42"/>
      <c r="I117" s="36"/>
    </row>
    <row r="118" spans="1:10" s="34" customFormat="1" ht="21.75" customHeight="1" x14ac:dyDescent="0.25">
      <c r="A118" s="40"/>
      <c r="B118" s="40"/>
      <c r="C118" s="41"/>
      <c r="D118" s="40"/>
      <c r="E118" s="40"/>
      <c r="F118" s="40"/>
      <c r="G118" s="40"/>
      <c r="H118" s="42"/>
      <c r="I118" s="36"/>
    </row>
    <row r="119" spans="1:10" s="34" customFormat="1" ht="24" customHeight="1" x14ac:dyDescent="0.25">
      <c r="A119" s="40"/>
      <c r="B119" s="40"/>
      <c r="C119" s="41"/>
      <c r="D119" s="40"/>
      <c r="E119" s="40"/>
      <c r="F119" s="40"/>
      <c r="G119" s="40"/>
      <c r="H119" s="42"/>
      <c r="I119" s="36"/>
    </row>
    <row r="120" spans="1:10" s="34" customFormat="1" ht="36" customHeight="1" x14ac:dyDescent="0.25">
      <c r="A120" s="38" t="s">
        <v>133</v>
      </c>
      <c r="B120" s="38"/>
      <c r="C120" s="43"/>
      <c r="D120" s="38"/>
      <c r="E120" s="38"/>
      <c r="F120" s="38"/>
      <c r="G120" s="38"/>
      <c r="H120" s="44"/>
      <c r="I120" s="36"/>
    </row>
    <row r="121" spans="1:10" x14ac:dyDescent="0.25">
      <c r="A121" s="45" t="s">
        <v>134</v>
      </c>
      <c r="B121" s="45"/>
      <c r="C121" s="45"/>
      <c r="D121" s="45"/>
      <c r="E121" s="45"/>
      <c r="F121" s="46"/>
      <c r="G121" s="46"/>
      <c r="H121" s="46"/>
      <c r="I121" s="34"/>
    </row>
  </sheetData>
  <mergeCells count="28">
    <mergeCell ref="A89:I89"/>
    <mergeCell ref="A95:I95"/>
    <mergeCell ref="A100:I100"/>
    <mergeCell ref="E115:I115"/>
    <mergeCell ref="E116:I116"/>
    <mergeCell ref="A121:E121"/>
    <mergeCell ref="A70:C70"/>
    <mergeCell ref="A74:C74"/>
    <mergeCell ref="A76:C76"/>
    <mergeCell ref="A77:C77"/>
    <mergeCell ref="A78:I78"/>
    <mergeCell ref="A83:I83"/>
    <mergeCell ref="A16:C16"/>
    <mergeCell ref="A25:C25"/>
    <mergeCell ref="A35:C35"/>
    <mergeCell ref="A43:C43"/>
    <mergeCell ref="A51:C51"/>
    <mergeCell ref="A61:C61"/>
    <mergeCell ref="A1:C1"/>
    <mergeCell ref="A2:C2"/>
    <mergeCell ref="A4:I4"/>
    <mergeCell ref="A5:I5"/>
    <mergeCell ref="A6:A7"/>
    <mergeCell ref="B6:B7"/>
    <mergeCell ref="C6:C7"/>
    <mergeCell ref="D6:G6"/>
    <mergeCell ref="H6:H7"/>
    <mergeCell ref="I6:I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HMT001</dc:creator>
  <cp:lastModifiedBy>HMT001</cp:lastModifiedBy>
  <dcterms:created xsi:type="dcterms:W3CDTF">2017-08-16T08:30:21Z</dcterms:created>
  <dcterms:modified xsi:type="dcterms:W3CDTF">2017-08-16T08:31:51Z</dcterms:modified>
</cp:coreProperties>
</file>