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 concurrentCalc="0"/>
</workbook>
</file>

<file path=xl/calcChain.xml><?xml version="1.0" encoding="utf-8"?>
<calcChain xmlns="http://schemas.openxmlformats.org/spreadsheetml/2006/main">
  <c r="H98" i="1" l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1" i="1"/>
  <c r="J81" i="1"/>
  <c r="G16" i="1"/>
  <c r="G25" i="1"/>
  <c r="G34" i="1"/>
  <c r="G43" i="1"/>
  <c r="G53" i="1"/>
  <c r="G64" i="1"/>
  <c r="G74" i="1"/>
  <c r="G78" i="1"/>
  <c r="G81" i="1"/>
  <c r="F16" i="1"/>
  <c r="F25" i="1"/>
  <c r="F34" i="1"/>
  <c r="F43" i="1"/>
  <c r="F53" i="1"/>
  <c r="F64" i="1"/>
  <c r="F74" i="1"/>
  <c r="F78" i="1"/>
  <c r="F81" i="1"/>
  <c r="E16" i="1"/>
  <c r="E25" i="1"/>
  <c r="E34" i="1"/>
  <c r="E43" i="1"/>
  <c r="E53" i="1"/>
  <c r="E64" i="1"/>
  <c r="E74" i="1"/>
  <c r="E78" i="1"/>
  <c r="E81" i="1"/>
  <c r="D16" i="1"/>
  <c r="D25" i="1"/>
  <c r="D34" i="1"/>
  <c r="D43" i="1"/>
  <c r="D53" i="1"/>
  <c r="D54" i="1"/>
  <c r="D55" i="1"/>
  <c r="D56" i="1"/>
  <c r="D57" i="1"/>
  <c r="D59" i="1"/>
  <c r="D60" i="1"/>
  <c r="D61" i="1"/>
  <c r="D62" i="1"/>
  <c r="D63" i="1"/>
  <c r="D64" i="1"/>
  <c r="D65" i="1"/>
  <c r="D67" i="1"/>
  <c r="D68" i="1"/>
  <c r="D69" i="1"/>
  <c r="D70" i="1"/>
  <c r="D71" i="1"/>
  <c r="D72" i="1"/>
  <c r="D73" i="1"/>
  <c r="D74" i="1"/>
  <c r="D75" i="1"/>
  <c r="D76" i="1"/>
  <c r="D77" i="1"/>
  <c r="D78" i="1"/>
  <c r="D81" i="1"/>
  <c r="D52" i="1"/>
  <c r="D51" i="1"/>
  <c r="D50" i="1"/>
  <c r="D49" i="1"/>
  <c r="D48" i="1"/>
  <c r="D47" i="1"/>
  <c r="D46" i="1"/>
  <c r="D45" i="1"/>
  <c r="D44" i="1"/>
  <c r="D42" i="1"/>
  <c r="D41" i="1"/>
  <c r="D40" i="1"/>
  <c r="D39" i="1"/>
  <c r="D38" i="1"/>
  <c r="D37" i="1"/>
  <c r="D36" i="1"/>
  <c r="D35" i="1"/>
  <c r="D33" i="1"/>
  <c r="D32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H8" i="1"/>
  <c r="D8" i="1"/>
</calcChain>
</file>

<file path=xl/sharedStrings.xml><?xml version="1.0" encoding="utf-8"?>
<sst xmlns="http://schemas.openxmlformats.org/spreadsheetml/2006/main" count="165" uniqueCount="125">
  <si>
    <t>TRƯỜNG ĐẠI HỌC LẠC HỒNG</t>
  </si>
  <si>
    <t>PHÒNG ĐÀO TẠO</t>
  </si>
  <si>
    <t>KHOA CN HÓA - THỰC PHẨM</t>
  </si>
  <si>
    <t>CHƯƠNG TRÌNH ĐÀO TẠO THEO HỌC CHẾ TÍN CHỈ KHÓA 2011-2016</t>
  </si>
  <si>
    <t>CHUYÊN NGÀNH: CÔNG NGHỆ THỰC PHẨM</t>
  </si>
  <si>
    <t>STT</t>
  </si>
  <si>
    <t>MÃ
MH</t>
  </si>
  <si>
    <t>MÔN HỌC</t>
  </si>
  <si>
    <t>Số Tín Chỉ</t>
  </si>
  <si>
    <t>SỐ
TIẾT</t>
  </si>
  <si>
    <t>GHI
CHÚ</t>
  </si>
  <si>
    <t>MÔN
HỌC
TRƯỚC</t>
  </si>
  <si>
    <t>TỰ
CHỌN</t>
  </si>
  <si>
    <t>Tổng TC</t>
  </si>
  <si>
    <t>Lý Thuyết</t>
  </si>
  <si>
    <t>Thực Hành</t>
  </si>
  <si>
    <t>Bài Tập</t>
  </si>
  <si>
    <t>Giáo Dục Quốc Phòng</t>
  </si>
  <si>
    <t>ĐC</t>
  </si>
  <si>
    <t>Toán B1</t>
  </si>
  <si>
    <t>Vật Lý Đại Cương</t>
  </si>
  <si>
    <t>Nhập Môn Quản Trị Học</t>
  </si>
  <si>
    <t>*</t>
  </si>
  <si>
    <t>Hoá học đại cương</t>
  </si>
  <si>
    <t>Giáo Dục Thể Chất 1</t>
  </si>
  <si>
    <t>Toeic 1</t>
  </si>
  <si>
    <t>Thí Nghiệm Hoá Đại Cương</t>
  </si>
  <si>
    <t>HỌC KỲ 1</t>
  </si>
  <si>
    <t>Toán B2</t>
  </si>
  <si>
    <t>Hoá Vô Cơ</t>
  </si>
  <si>
    <t>Giáo Dục Thể Chất 2</t>
  </si>
  <si>
    <t>Tin Học Đại Cương</t>
  </si>
  <si>
    <t>Kỹ Năng Giao Tiếp</t>
  </si>
  <si>
    <t>Thí Nghiệm Hoá Vô Cơ</t>
  </si>
  <si>
    <t>Thí Nghiệm Vật Lý</t>
  </si>
  <si>
    <t>Toeic 2</t>
  </si>
  <si>
    <t>HỌC KỲ 2</t>
  </si>
  <si>
    <t>Hoá Lý 1</t>
  </si>
  <si>
    <t>Toán B3</t>
  </si>
  <si>
    <t>Cơ Lưu Chất &amp; Cơ Học Vật Liệu Rời</t>
  </si>
  <si>
    <t>Hoá Hữu Cơ</t>
  </si>
  <si>
    <t>Toeic 3</t>
  </si>
  <si>
    <t>Giáo Dục Thể Chất 3</t>
  </si>
  <si>
    <t>Thí Nghiệm Hoá Hữu Cơ</t>
  </si>
  <si>
    <t>Vẽ kỹ thuật</t>
  </si>
  <si>
    <t>HỌC KỲ 3</t>
  </si>
  <si>
    <t>Phương Pháp Tính</t>
  </si>
  <si>
    <t>Những Nguyên Lý CB của CN Mác - Lênin</t>
  </si>
  <si>
    <t>Pháp Luật Đại Cương</t>
  </si>
  <si>
    <t>Toeic 4</t>
  </si>
  <si>
    <t>Hoá Lý 2</t>
  </si>
  <si>
    <t>Truyền nhiệt</t>
  </si>
  <si>
    <t>Thí Nghiệm Hoá Lý</t>
  </si>
  <si>
    <t>Thực Tập Nhận Thức 1</t>
  </si>
  <si>
    <t>HỌC KỲ 4</t>
  </si>
  <si>
    <t>Xác Suất Thống Kê</t>
  </si>
  <si>
    <t>Anh Văn Chuyên Ngành</t>
  </si>
  <si>
    <t>Hoá Phân Tích</t>
  </si>
  <si>
    <t>Công Nghệ Sinh Học</t>
  </si>
  <si>
    <t>Thực tập nhận thức 2</t>
  </si>
  <si>
    <t>Truyền Khối</t>
  </si>
  <si>
    <t>Phương Pháp NCKH</t>
  </si>
  <si>
    <t>Toeic 5</t>
  </si>
  <si>
    <t>Tin Học Trong Hoá Học &amp; Thực Phẩm</t>
  </si>
  <si>
    <t>HỌC KỲ 5</t>
  </si>
  <si>
    <t>Tư Tưởng HCM</t>
  </si>
  <si>
    <t>Tính toán thiết kế thiết bị</t>
  </si>
  <si>
    <t>Thí Nghiệm Hoá Phân Tích</t>
  </si>
  <si>
    <t>Thí Nghiệm Vi Sinh</t>
  </si>
  <si>
    <t>Kỹ Thuật Phản Ứng</t>
  </si>
  <si>
    <t>Vi Sinh vật học CN</t>
  </si>
  <si>
    <t>Dinh Dưỡng &amp; An Toàn Thực Phẩm</t>
  </si>
  <si>
    <t>HACCP trong Công nghệ TP</t>
  </si>
  <si>
    <t>5212</t>
  </si>
  <si>
    <t>Công Nghệ Sau Thu Hoạch</t>
  </si>
  <si>
    <t>Hoá sinh thực phẩm</t>
  </si>
  <si>
    <t>HỌC KỲ 6</t>
  </si>
  <si>
    <t>Đường Lối CM của Đảng CSVN</t>
  </si>
  <si>
    <t>Đồ án môn học thiết bị CN HH-TP</t>
  </si>
  <si>
    <t>Công Nghệ Chế Biến Thực Phẩm</t>
  </si>
  <si>
    <t>Kỹ thuật phân tích thực phẩm</t>
  </si>
  <si>
    <t>Đánh Giá &amp; Kiểm Tra Chất Lượng TP</t>
  </si>
  <si>
    <t>Kỹ thuật bao bì thực phẩm</t>
  </si>
  <si>
    <t>Thí Nghiệm Hoá Sinh</t>
  </si>
  <si>
    <t>Công nghệ lên men</t>
  </si>
  <si>
    <t>Phụ gia thực phẩm</t>
  </si>
  <si>
    <t>chưa dạy HK7 để chuyển HK8 dạy</t>
  </si>
  <si>
    <t>HỌC KỲ 7</t>
  </si>
  <si>
    <t>Thí Nghiệm Đánh Giá Cảm Quan</t>
  </si>
  <si>
    <t>5219</t>
  </si>
  <si>
    <t>Thí Nghiệm Chuyên Đề Thực Phẩm</t>
  </si>
  <si>
    <t>Tự Chọn</t>
  </si>
  <si>
    <t>HỌC KỲ 8</t>
  </si>
  <si>
    <t>Lao động &amp; thi Tốt nghiệp</t>
  </si>
  <si>
    <t>HỌC KỲ 9 - TỐT NGHIỆP</t>
  </si>
  <si>
    <t>TỔNG KẾT 8 HK</t>
  </si>
  <si>
    <r>
      <t xml:space="preserve">TỰ CHỌN: Chọn </t>
    </r>
    <r>
      <rPr>
        <b/>
        <sz val="12"/>
        <color indexed="10"/>
        <rFont val="Times New Roman"/>
        <family val="1"/>
      </rPr>
      <t>9</t>
    </r>
    <r>
      <rPr>
        <b/>
        <sz val="12"/>
        <rFont val="Times New Roman"/>
        <family val="1"/>
      </rPr>
      <t xml:space="preserve"> trong 15 môn sau:</t>
    </r>
  </si>
  <si>
    <t>MÃ MH</t>
  </si>
  <si>
    <t>TÊN HỌC PHẦN</t>
  </si>
  <si>
    <t>SỐ TIẾT</t>
  </si>
  <si>
    <t>Công Nghệ SX Bánh Kẹo</t>
  </si>
  <si>
    <t>Công Nghệ SX Dầu Mỡ</t>
  </si>
  <si>
    <t>Công Nghệ SX Đường Mía</t>
  </si>
  <si>
    <t>Công Nghệ SX Nước Giải Khát</t>
  </si>
  <si>
    <t>Thực Phẩm Chức Năng</t>
  </si>
  <si>
    <t>CNCB &amp; B. Quản Sữa &amp; các SP Từ Sữa</t>
  </si>
  <si>
    <t>CNCB &amp; B.Quản Thịt</t>
  </si>
  <si>
    <t>CNCB &amp; B.Quản Trà, Cà Phê, Thuốc Lá</t>
  </si>
  <si>
    <t>CNCB &amp; B.Quản Lương Thực</t>
  </si>
  <si>
    <t>5209</t>
  </si>
  <si>
    <t>CNCB &amp; B.Quản Rau Quả</t>
  </si>
  <si>
    <t>CNCB &amp; B.Quản Thuỷ Sản</t>
  </si>
  <si>
    <t>đã dạy HK7</t>
  </si>
  <si>
    <t>Luật &amp; Tiêu Chuẩn Thực Phẩm</t>
  </si>
  <si>
    <t>Văn Hoá Ẩm Thực</t>
  </si>
  <si>
    <t>5017</t>
  </si>
  <si>
    <t>Quản Lý Nhân Sự</t>
  </si>
  <si>
    <t>Chọn học</t>
  </si>
  <si>
    <t>5016</t>
  </si>
  <si>
    <t>Marketing Cơ Bản</t>
  </si>
  <si>
    <t>Lạc Hồng ngày 01 tháng 04 năm 2011</t>
  </si>
  <si>
    <t>Hiệu Trưởng                                    Trưởng Phòng Đào Tạo</t>
  </si>
  <si>
    <t xml:space="preserve">      Khoa CN Hoá - TP</t>
  </si>
  <si>
    <t>TS. Trần Hành                                 Ths. Lâm Thành Hiển</t>
  </si>
  <si>
    <t>Lưu: VP. Hiệu trưởng, phòng Đào tạo, khoa CN Hoá - 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</si>
</sst>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9"/>
      <name val="Times New Roman"/>
      <family val="1"/>
    </font>
    <font>
      <sz val="12"/>
      <color rgb="FFFF0000"/>
      <name val="Times New Roman"/>
      <family val="1"/>
    </font>
    <font>
      <b/>
      <sz val="12"/>
      <color indexed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 applyFill="1" applyAlignment="1">
      <alignment horizontal="left" vertical="center" shrinkToFit="1"/>
    </xf>
    <xf numFmtId="0" fontId="3" fillId="0" borderId="0" xfId="1" applyFont="1" applyFill="1" applyAlignment="1">
      <alignment vertical="center" shrinkToFit="1"/>
    </xf>
    <xf numFmtId="0" fontId="4" fillId="0" borderId="0" xfId="1" applyFont="1" applyFill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wrapText="1" shrinkToFit="1"/>
    </xf>
    <xf numFmtId="0" fontId="5" fillId="2" borderId="3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 wrapText="1" shrinkToFit="1"/>
    </xf>
    <xf numFmtId="0" fontId="7" fillId="2" borderId="3" xfId="1" applyFont="1" applyFill="1" applyBorder="1" applyAlignment="1">
      <alignment horizontal="center" vertical="center" wrapText="1" shrinkToFit="1"/>
    </xf>
    <xf numFmtId="0" fontId="8" fillId="2" borderId="3" xfId="1" applyFont="1" applyFill="1" applyBorder="1" applyAlignment="1">
      <alignment horizontal="center" vertical="center" wrapText="1" shrinkToFit="1"/>
    </xf>
    <xf numFmtId="0" fontId="5" fillId="2" borderId="4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0" fontId="9" fillId="2" borderId="3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8" fillId="2" borderId="3" xfId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center" vertical="center" shrinkToFit="1"/>
    </xf>
    <xf numFmtId="0" fontId="3" fillId="0" borderId="3" xfId="1" applyFont="1" applyFill="1" applyBorder="1" applyAlignment="1">
      <alignment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5" fillId="3" borderId="5" xfId="1" applyFont="1" applyFill="1" applyBorder="1" applyAlignment="1">
      <alignment horizontal="center" vertical="center" shrinkToFit="1"/>
    </xf>
    <xf numFmtId="0" fontId="5" fillId="3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1" fillId="0" borderId="2" xfId="1" applyFont="1" applyFill="1" applyBorder="1" applyAlignment="1">
      <alignment horizontal="center" vertical="center" shrinkToFit="1"/>
    </xf>
    <xf numFmtId="0" fontId="1" fillId="0" borderId="3" xfId="1" applyFont="1" applyFill="1" applyBorder="1" applyAlignment="1">
      <alignment vertical="center" shrinkToFit="1"/>
    </xf>
    <xf numFmtId="0" fontId="1" fillId="0" borderId="3" xfId="1" applyFont="1" applyFill="1" applyBorder="1" applyAlignment="1">
      <alignment horizontal="center" vertical="center" shrinkToFit="1"/>
    </xf>
    <xf numFmtId="0" fontId="1" fillId="0" borderId="8" xfId="1" applyFont="1" applyFill="1" applyBorder="1" applyAlignment="1">
      <alignment horizontal="center" vertical="center" shrinkToFit="1"/>
    </xf>
    <xf numFmtId="0" fontId="3" fillId="4" borderId="2" xfId="1" applyFont="1" applyFill="1" applyBorder="1" applyAlignment="1">
      <alignment horizontal="center" vertical="center" shrinkToFit="1"/>
    </xf>
    <xf numFmtId="0" fontId="1" fillId="4" borderId="8" xfId="1" applyFont="1" applyFill="1" applyBorder="1" applyAlignment="1">
      <alignment horizontal="center" vertical="center" shrinkToFit="1"/>
    </xf>
    <xf numFmtId="0" fontId="1" fillId="4" borderId="3" xfId="1" applyFont="1" applyFill="1" applyBorder="1" applyAlignment="1">
      <alignment vertical="center" shrinkToFit="1"/>
    </xf>
    <xf numFmtId="0" fontId="1" fillId="4" borderId="3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horizontal="center" vertical="center" shrinkToFit="1"/>
    </xf>
    <xf numFmtId="0" fontId="10" fillId="5" borderId="0" xfId="1" applyFont="1" applyFill="1" applyAlignment="1">
      <alignment vertical="center" shrinkToFit="1"/>
    </xf>
    <xf numFmtId="0" fontId="3" fillId="4" borderId="3" xfId="1" applyFont="1" applyFill="1" applyBorder="1" applyAlignment="1">
      <alignment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5" fillId="2" borderId="6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0" borderId="0" xfId="1" applyFont="1" applyFill="1" applyAlignment="1">
      <alignment vertical="center"/>
    </xf>
    <xf numFmtId="0" fontId="12" fillId="0" borderId="3" xfId="1" applyFont="1" applyFill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13" fillId="0" borderId="3" xfId="1" applyFont="1" applyFill="1" applyBorder="1" applyAlignment="1">
      <alignment horizontal="center" vertical="center" wrapText="1" shrinkToFit="1"/>
    </xf>
    <xf numFmtId="0" fontId="3" fillId="0" borderId="0" xfId="1" applyFont="1" applyFill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4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 vertical="center" shrinkToFit="1"/>
    </xf>
    <xf numFmtId="0" fontId="3" fillId="0" borderId="0" xfId="1" applyFont="1" applyFill="1" applyAlignment="1">
      <alignment horizontal="center" vertical="center" shrinkToFit="1"/>
    </xf>
    <xf numFmtId="0" fontId="3" fillId="0" borderId="0" xfId="1" applyFont="1" applyFill="1" applyAlignment="1">
      <alignment horizontal="left" vertical="center"/>
    </xf>
  </cellXfs>
  <cellStyles count="2">
    <cellStyle name="Normal" xfId="0" builtinId="0"/>
    <cellStyle name="Normal_CTDT_KHÃ“A_2010-2015_HÃ“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2" name="Picture 1" descr="LogoLHU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0"/>
          <a:ext cx="571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workbookViewId="0">
      <selection sqref="A1:XFD1048576"/>
    </sheetView>
  </sheetViews>
  <sheetFormatPr defaultColWidth="11.42578125" defaultRowHeight="15.75" x14ac:dyDescent="0.25"/>
  <cols>
    <col min="1" max="1" width="4" style="50" customWidth="1"/>
    <col min="2" max="2" width="7.42578125" style="50" customWidth="1"/>
    <col min="3" max="3" width="29" style="2" customWidth="1"/>
    <col min="4" max="8" width="7" style="2" customWidth="1"/>
    <col min="9" max="11" width="5" style="2" customWidth="1"/>
    <col min="12" max="12" width="32.7109375" style="2" bestFit="1" customWidth="1"/>
    <col min="13" max="256" width="11.42578125" style="2"/>
    <col min="257" max="257" width="4" style="2" customWidth="1"/>
    <col min="258" max="258" width="7.42578125" style="2" customWidth="1"/>
    <col min="259" max="259" width="29" style="2" customWidth="1"/>
    <col min="260" max="264" width="7" style="2" customWidth="1"/>
    <col min="265" max="267" width="5" style="2" customWidth="1"/>
    <col min="268" max="268" width="32.7109375" style="2" bestFit="1" customWidth="1"/>
    <col min="269" max="512" width="11.42578125" style="2"/>
    <col min="513" max="513" width="4" style="2" customWidth="1"/>
    <col min="514" max="514" width="7.42578125" style="2" customWidth="1"/>
    <col min="515" max="515" width="29" style="2" customWidth="1"/>
    <col min="516" max="520" width="7" style="2" customWidth="1"/>
    <col min="521" max="523" width="5" style="2" customWidth="1"/>
    <col min="524" max="524" width="32.7109375" style="2" bestFit="1" customWidth="1"/>
    <col min="525" max="768" width="11.42578125" style="2"/>
    <col min="769" max="769" width="4" style="2" customWidth="1"/>
    <col min="770" max="770" width="7.42578125" style="2" customWidth="1"/>
    <col min="771" max="771" width="29" style="2" customWidth="1"/>
    <col min="772" max="776" width="7" style="2" customWidth="1"/>
    <col min="777" max="779" width="5" style="2" customWidth="1"/>
    <col min="780" max="780" width="32.7109375" style="2" bestFit="1" customWidth="1"/>
    <col min="781" max="1024" width="11.42578125" style="2"/>
    <col min="1025" max="1025" width="4" style="2" customWidth="1"/>
    <col min="1026" max="1026" width="7.42578125" style="2" customWidth="1"/>
    <col min="1027" max="1027" width="29" style="2" customWidth="1"/>
    <col min="1028" max="1032" width="7" style="2" customWidth="1"/>
    <col min="1033" max="1035" width="5" style="2" customWidth="1"/>
    <col min="1036" max="1036" width="32.7109375" style="2" bestFit="1" customWidth="1"/>
    <col min="1037" max="1280" width="11.42578125" style="2"/>
    <col min="1281" max="1281" width="4" style="2" customWidth="1"/>
    <col min="1282" max="1282" width="7.42578125" style="2" customWidth="1"/>
    <col min="1283" max="1283" width="29" style="2" customWidth="1"/>
    <col min="1284" max="1288" width="7" style="2" customWidth="1"/>
    <col min="1289" max="1291" width="5" style="2" customWidth="1"/>
    <col min="1292" max="1292" width="32.7109375" style="2" bestFit="1" customWidth="1"/>
    <col min="1293" max="1536" width="11.42578125" style="2"/>
    <col min="1537" max="1537" width="4" style="2" customWidth="1"/>
    <col min="1538" max="1538" width="7.42578125" style="2" customWidth="1"/>
    <col min="1539" max="1539" width="29" style="2" customWidth="1"/>
    <col min="1540" max="1544" width="7" style="2" customWidth="1"/>
    <col min="1545" max="1547" width="5" style="2" customWidth="1"/>
    <col min="1548" max="1548" width="32.7109375" style="2" bestFit="1" customWidth="1"/>
    <col min="1549" max="1792" width="11.42578125" style="2"/>
    <col min="1793" max="1793" width="4" style="2" customWidth="1"/>
    <col min="1794" max="1794" width="7.42578125" style="2" customWidth="1"/>
    <col min="1795" max="1795" width="29" style="2" customWidth="1"/>
    <col min="1796" max="1800" width="7" style="2" customWidth="1"/>
    <col min="1801" max="1803" width="5" style="2" customWidth="1"/>
    <col min="1804" max="1804" width="32.7109375" style="2" bestFit="1" customWidth="1"/>
    <col min="1805" max="2048" width="11.42578125" style="2"/>
    <col min="2049" max="2049" width="4" style="2" customWidth="1"/>
    <col min="2050" max="2050" width="7.42578125" style="2" customWidth="1"/>
    <col min="2051" max="2051" width="29" style="2" customWidth="1"/>
    <col min="2052" max="2056" width="7" style="2" customWidth="1"/>
    <col min="2057" max="2059" width="5" style="2" customWidth="1"/>
    <col min="2060" max="2060" width="32.7109375" style="2" bestFit="1" customWidth="1"/>
    <col min="2061" max="2304" width="11.42578125" style="2"/>
    <col min="2305" max="2305" width="4" style="2" customWidth="1"/>
    <col min="2306" max="2306" width="7.42578125" style="2" customWidth="1"/>
    <col min="2307" max="2307" width="29" style="2" customWidth="1"/>
    <col min="2308" max="2312" width="7" style="2" customWidth="1"/>
    <col min="2313" max="2315" width="5" style="2" customWidth="1"/>
    <col min="2316" max="2316" width="32.7109375" style="2" bestFit="1" customWidth="1"/>
    <col min="2317" max="2560" width="11.42578125" style="2"/>
    <col min="2561" max="2561" width="4" style="2" customWidth="1"/>
    <col min="2562" max="2562" width="7.42578125" style="2" customWidth="1"/>
    <col min="2563" max="2563" width="29" style="2" customWidth="1"/>
    <col min="2564" max="2568" width="7" style="2" customWidth="1"/>
    <col min="2569" max="2571" width="5" style="2" customWidth="1"/>
    <col min="2572" max="2572" width="32.7109375" style="2" bestFit="1" customWidth="1"/>
    <col min="2573" max="2816" width="11.42578125" style="2"/>
    <col min="2817" max="2817" width="4" style="2" customWidth="1"/>
    <col min="2818" max="2818" width="7.42578125" style="2" customWidth="1"/>
    <col min="2819" max="2819" width="29" style="2" customWidth="1"/>
    <col min="2820" max="2824" width="7" style="2" customWidth="1"/>
    <col min="2825" max="2827" width="5" style="2" customWidth="1"/>
    <col min="2828" max="2828" width="32.7109375" style="2" bestFit="1" customWidth="1"/>
    <col min="2829" max="3072" width="11.42578125" style="2"/>
    <col min="3073" max="3073" width="4" style="2" customWidth="1"/>
    <col min="3074" max="3074" width="7.42578125" style="2" customWidth="1"/>
    <col min="3075" max="3075" width="29" style="2" customWidth="1"/>
    <col min="3076" max="3080" width="7" style="2" customWidth="1"/>
    <col min="3081" max="3083" width="5" style="2" customWidth="1"/>
    <col min="3084" max="3084" width="32.7109375" style="2" bestFit="1" customWidth="1"/>
    <col min="3085" max="3328" width="11.42578125" style="2"/>
    <col min="3329" max="3329" width="4" style="2" customWidth="1"/>
    <col min="3330" max="3330" width="7.42578125" style="2" customWidth="1"/>
    <col min="3331" max="3331" width="29" style="2" customWidth="1"/>
    <col min="3332" max="3336" width="7" style="2" customWidth="1"/>
    <col min="3337" max="3339" width="5" style="2" customWidth="1"/>
    <col min="3340" max="3340" width="32.7109375" style="2" bestFit="1" customWidth="1"/>
    <col min="3341" max="3584" width="11.42578125" style="2"/>
    <col min="3585" max="3585" width="4" style="2" customWidth="1"/>
    <col min="3586" max="3586" width="7.42578125" style="2" customWidth="1"/>
    <col min="3587" max="3587" width="29" style="2" customWidth="1"/>
    <col min="3588" max="3592" width="7" style="2" customWidth="1"/>
    <col min="3593" max="3595" width="5" style="2" customWidth="1"/>
    <col min="3596" max="3596" width="32.7109375" style="2" bestFit="1" customWidth="1"/>
    <col min="3597" max="3840" width="11.42578125" style="2"/>
    <col min="3841" max="3841" width="4" style="2" customWidth="1"/>
    <col min="3842" max="3842" width="7.42578125" style="2" customWidth="1"/>
    <col min="3843" max="3843" width="29" style="2" customWidth="1"/>
    <col min="3844" max="3848" width="7" style="2" customWidth="1"/>
    <col min="3849" max="3851" width="5" style="2" customWidth="1"/>
    <col min="3852" max="3852" width="32.7109375" style="2" bestFit="1" customWidth="1"/>
    <col min="3853" max="4096" width="11.42578125" style="2"/>
    <col min="4097" max="4097" width="4" style="2" customWidth="1"/>
    <col min="4098" max="4098" width="7.42578125" style="2" customWidth="1"/>
    <col min="4099" max="4099" width="29" style="2" customWidth="1"/>
    <col min="4100" max="4104" width="7" style="2" customWidth="1"/>
    <col min="4105" max="4107" width="5" style="2" customWidth="1"/>
    <col min="4108" max="4108" width="32.7109375" style="2" bestFit="1" customWidth="1"/>
    <col min="4109" max="4352" width="11.42578125" style="2"/>
    <col min="4353" max="4353" width="4" style="2" customWidth="1"/>
    <col min="4354" max="4354" width="7.42578125" style="2" customWidth="1"/>
    <col min="4355" max="4355" width="29" style="2" customWidth="1"/>
    <col min="4356" max="4360" width="7" style="2" customWidth="1"/>
    <col min="4361" max="4363" width="5" style="2" customWidth="1"/>
    <col min="4364" max="4364" width="32.7109375" style="2" bestFit="1" customWidth="1"/>
    <col min="4365" max="4608" width="11.42578125" style="2"/>
    <col min="4609" max="4609" width="4" style="2" customWidth="1"/>
    <col min="4610" max="4610" width="7.42578125" style="2" customWidth="1"/>
    <col min="4611" max="4611" width="29" style="2" customWidth="1"/>
    <col min="4612" max="4616" width="7" style="2" customWidth="1"/>
    <col min="4617" max="4619" width="5" style="2" customWidth="1"/>
    <col min="4620" max="4620" width="32.7109375" style="2" bestFit="1" customWidth="1"/>
    <col min="4621" max="4864" width="11.42578125" style="2"/>
    <col min="4865" max="4865" width="4" style="2" customWidth="1"/>
    <col min="4866" max="4866" width="7.42578125" style="2" customWidth="1"/>
    <col min="4867" max="4867" width="29" style="2" customWidth="1"/>
    <col min="4868" max="4872" width="7" style="2" customWidth="1"/>
    <col min="4873" max="4875" width="5" style="2" customWidth="1"/>
    <col min="4876" max="4876" width="32.7109375" style="2" bestFit="1" customWidth="1"/>
    <col min="4877" max="5120" width="11.42578125" style="2"/>
    <col min="5121" max="5121" width="4" style="2" customWidth="1"/>
    <col min="5122" max="5122" width="7.42578125" style="2" customWidth="1"/>
    <col min="5123" max="5123" width="29" style="2" customWidth="1"/>
    <col min="5124" max="5128" width="7" style="2" customWidth="1"/>
    <col min="5129" max="5131" width="5" style="2" customWidth="1"/>
    <col min="5132" max="5132" width="32.7109375" style="2" bestFit="1" customWidth="1"/>
    <col min="5133" max="5376" width="11.42578125" style="2"/>
    <col min="5377" max="5377" width="4" style="2" customWidth="1"/>
    <col min="5378" max="5378" width="7.42578125" style="2" customWidth="1"/>
    <col min="5379" max="5379" width="29" style="2" customWidth="1"/>
    <col min="5380" max="5384" width="7" style="2" customWidth="1"/>
    <col min="5385" max="5387" width="5" style="2" customWidth="1"/>
    <col min="5388" max="5388" width="32.7109375" style="2" bestFit="1" customWidth="1"/>
    <col min="5389" max="5632" width="11.42578125" style="2"/>
    <col min="5633" max="5633" width="4" style="2" customWidth="1"/>
    <col min="5634" max="5634" width="7.42578125" style="2" customWidth="1"/>
    <col min="5635" max="5635" width="29" style="2" customWidth="1"/>
    <col min="5636" max="5640" width="7" style="2" customWidth="1"/>
    <col min="5641" max="5643" width="5" style="2" customWidth="1"/>
    <col min="5644" max="5644" width="32.7109375" style="2" bestFit="1" customWidth="1"/>
    <col min="5645" max="5888" width="11.42578125" style="2"/>
    <col min="5889" max="5889" width="4" style="2" customWidth="1"/>
    <col min="5890" max="5890" width="7.42578125" style="2" customWidth="1"/>
    <col min="5891" max="5891" width="29" style="2" customWidth="1"/>
    <col min="5892" max="5896" width="7" style="2" customWidth="1"/>
    <col min="5897" max="5899" width="5" style="2" customWidth="1"/>
    <col min="5900" max="5900" width="32.7109375" style="2" bestFit="1" customWidth="1"/>
    <col min="5901" max="6144" width="11.42578125" style="2"/>
    <col min="6145" max="6145" width="4" style="2" customWidth="1"/>
    <col min="6146" max="6146" width="7.42578125" style="2" customWidth="1"/>
    <col min="6147" max="6147" width="29" style="2" customWidth="1"/>
    <col min="6148" max="6152" width="7" style="2" customWidth="1"/>
    <col min="6153" max="6155" width="5" style="2" customWidth="1"/>
    <col min="6156" max="6156" width="32.7109375" style="2" bestFit="1" customWidth="1"/>
    <col min="6157" max="6400" width="11.42578125" style="2"/>
    <col min="6401" max="6401" width="4" style="2" customWidth="1"/>
    <col min="6402" max="6402" width="7.42578125" style="2" customWidth="1"/>
    <col min="6403" max="6403" width="29" style="2" customWidth="1"/>
    <col min="6404" max="6408" width="7" style="2" customWidth="1"/>
    <col min="6409" max="6411" width="5" style="2" customWidth="1"/>
    <col min="6412" max="6412" width="32.7109375" style="2" bestFit="1" customWidth="1"/>
    <col min="6413" max="6656" width="11.42578125" style="2"/>
    <col min="6657" max="6657" width="4" style="2" customWidth="1"/>
    <col min="6658" max="6658" width="7.42578125" style="2" customWidth="1"/>
    <col min="6659" max="6659" width="29" style="2" customWidth="1"/>
    <col min="6660" max="6664" width="7" style="2" customWidth="1"/>
    <col min="6665" max="6667" width="5" style="2" customWidth="1"/>
    <col min="6668" max="6668" width="32.7109375" style="2" bestFit="1" customWidth="1"/>
    <col min="6669" max="6912" width="11.42578125" style="2"/>
    <col min="6913" max="6913" width="4" style="2" customWidth="1"/>
    <col min="6914" max="6914" width="7.42578125" style="2" customWidth="1"/>
    <col min="6915" max="6915" width="29" style="2" customWidth="1"/>
    <col min="6916" max="6920" width="7" style="2" customWidth="1"/>
    <col min="6921" max="6923" width="5" style="2" customWidth="1"/>
    <col min="6924" max="6924" width="32.7109375" style="2" bestFit="1" customWidth="1"/>
    <col min="6925" max="7168" width="11.42578125" style="2"/>
    <col min="7169" max="7169" width="4" style="2" customWidth="1"/>
    <col min="7170" max="7170" width="7.42578125" style="2" customWidth="1"/>
    <col min="7171" max="7171" width="29" style="2" customWidth="1"/>
    <col min="7172" max="7176" width="7" style="2" customWidth="1"/>
    <col min="7177" max="7179" width="5" style="2" customWidth="1"/>
    <col min="7180" max="7180" width="32.7109375" style="2" bestFit="1" customWidth="1"/>
    <col min="7181" max="7424" width="11.42578125" style="2"/>
    <col min="7425" max="7425" width="4" style="2" customWidth="1"/>
    <col min="7426" max="7426" width="7.42578125" style="2" customWidth="1"/>
    <col min="7427" max="7427" width="29" style="2" customWidth="1"/>
    <col min="7428" max="7432" width="7" style="2" customWidth="1"/>
    <col min="7433" max="7435" width="5" style="2" customWidth="1"/>
    <col min="7436" max="7436" width="32.7109375" style="2" bestFit="1" customWidth="1"/>
    <col min="7437" max="7680" width="11.42578125" style="2"/>
    <col min="7681" max="7681" width="4" style="2" customWidth="1"/>
    <col min="7682" max="7682" width="7.42578125" style="2" customWidth="1"/>
    <col min="7683" max="7683" width="29" style="2" customWidth="1"/>
    <col min="7684" max="7688" width="7" style="2" customWidth="1"/>
    <col min="7689" max="7691" width="5" style="2" customWidth="1"/>
    <col min="7692" max="7692" width="32.7109375" style="2" bestFit="1" customWidth="1"/>
    <col min="7693" max="7936" width="11.42578125" style="2"/>
    <col min="7937" max="7937" width="4" style="2" customWidth="1"/>
    <col min="7938" max="7938" width="7.42578125" style="2" customWidth="1"/>
    <col min="7939" max="7939" width="29" style="2" customWidth="1"/>
    <col min="7940" max="7944" width="7" style="2" customWidth="1"/>
    <col min="7945" max="7947" width="5" style="2" customWidth="1"/>
    <col min="7948" max="7948" width="32.7109375" style="2" bestFit="1" customWidth="1"/>
    <col min="7949" max="8192" width="11.42578125" style="2"/>
    <col min="8193" max="8193" width="4" style="2" customWidth="1"/>
    <col min="8194" max="8194" width="7.42578125" style="2" customWidth="1"/>
    <col min="8195" max="8195" width="29" style="2" customWidth="1"/>
    <col min="8196" max="8200" width="7" style="2" customWidth="1"/>
    <col min="8201" max="8203" width="5" style="2" customWidth="1"/>
    <col min="8204" max="8204" width="32.7109375" style="2" bestFit="1" customWidth="1"/>
    <col min="8205" max="8448" width="11.42578125" style="2"/>
    <col min="8449" max="8449" width="4" style="2" customWidth="1"/>
    <col min="8450" max="8450" width="7.42578125" style="2" customWidth="1"/>
    <col min="8451" max="8451" width="29" style="2" customWidth="1"/>
    <col min="8452" max="8456" width="7" style="2" customWidth="1"/>
    <col min="8457" max="8459" width="5" style="2" customWidth="1"/>
    <col min="8460" max="8460" width="32.7109375" style="2" bestFit="1" customWidth="1"/>
    <col min="8461" max="8704" width="11.42578125" style="2"/>
    <col min="8705" max="8705" width="4" style="2" customWidth="1"/>
    <col min="8706" max="8706" width="7.42578125" style="2" customWidth="1"/>
    <col min="8707" max="8707" width="29" style="2" customWidth="1"/>
    <col min="8708" max="8712" width="7" style="2" customWidth="1"/>
    <col min="8713" max="8715" width="5" style="2" customWidth="1"/>
    <col min="8716" max="8716" width="32.7109375" style="2" bestFit="1" customWidth="1"/>
    <col min="8717" max="8960" width="11.42578125" style="2"/>
    <col min="8961" max="8961" width="4" style="2" customWidth="1"/>
    <col min="8962" max="8962" width="7.42578125" style="2" customWidth="1"/>
    <col min="8963" max="8963" width="29" style="2" customWidth="1"/>
    <col min="8964" max="8968" width="7" style="2" customWidth="1"/>
    <col min="8969" max="8971" width="5" style="2" customWidth="1"/>
    <col min="8972" max="8972" width="32.7109375" style="2" bestFit="1" customWidth="1"/>
    <col min="8973" max="9216" width="11.42578125" style="2"/>
    <col min="9217" max="9217" width="4" style="2" customWidth="1"/>
    <col min="9218" max="9218" width="7.42578125" style="2" customWidth="1"/>
    <col min="9219" max="9219" width="29" style="2" customWidth="1"/>
    <col min="9220" max="9224" width="7" style="2" customWidth="1"/>
    <col min="9225" max="9227" width="5" style="2" customWidth="1"/>
    <col min="9228" max="9228" width="32.7109375" style="2" bestFit="1" customWidth="1"/>
    <col min="9229" max="9472" width="11.42578125" style="2"/>
    <col min="9473" max="9473" width="4" style="2" customWidth="1"/>
    <col min="9474" max="9474" width="7.42578125" style="2" customWidth="1"/>
    <col min="9475" max="9475" width="29" style="2" customWidth="1"/>
    <col min="9476" max="9480" width="7" style="2" customWidth="1"/>
    <col min="9481" max="9483" width="5" style="2" customWidth="1"/>
    <col min="9484" max="9484" width="32.7109375" style="2" bestFit="1" customWidth="1"/>
    <col min="9485" max="9728" width="11.42578125" style="2"/>
    <col min="9729" max="9729" width="4" style="2" customWidth="1"/>
    <col min="9730" max="9730" width="7.42578125" style="2" customWidth="1"/>
    <col min="9731" max="9731" width="29" style="2" customWidth="1"/>
    <col min="9732" max="9736" width="7" style="2" customWidth="1"/>
    <col min="9737" max="9739" width="5" style="2" customWidth="1"/>
    <col min="9740" max="9740" width="32.7109375" style="2" bestFit="1" customWidth="1"/>
    <col min="9741" max="9984" width="11.42578125" style="2"/>
    <col min="9985" max="9985" width="4" style="2" customWidth="1"/>
    <col min="9986" max="9986" width="7.42578125" style="2" customWidth="1"/>
    <col min="9987" max="9987" width="29" style="2" customWidth="1"/>
    <col min="9988" max="9992" width="7" style="2" customWidth="1"/>
    <col min="9993" max="9995" width="5" style="2" customWidth="1"/>
    <col min="9996" max="9996" width="32.7109375" style="2" bestFit="1" customWidth="1"/>
    <col min="9997" max="10240" width="11.42578125" style="2"/>
    <col min="10241" max="10241" width="4" style="2" customWidth="1"/>
    <col min="10242" max="10242" width="7.42578125" style="2" customWidth="1"/>
    <col min="10243" max="10243" width="29" style="2" customWidth="1"/>
    <col min="10244" max="10248" width="7" style="2" customWidth="1"/>
    <col min="10249" max="10251" width="5" style="2" customWidth="1"/>
    <col min="10252" max="10252" width="32.7109375" style="2" bestFit="1" customWidth="1"/>
    <col min="10253" max="10496" width="11.42578125" style="2"/>
    <col min="10497" max="10497" width="4" style="2" customWidth="1"/>
    <col min="10498" max="10498" width="7.42578125" style="2" customWidth="1"/>
    <col min="10499" max="10499" width="29" style="2" customWidth="1"/>
    <col min="10500" max="10504" width="7" style="2" customWidth="1"/>
    <col min="10505" max="10507" width="5" style="2" customWidth="1"/>
    <col min="10508" max="10508" width="32.7109375" style="2" bestFit="1" customWidth="1"/>
    <col min="10509" max="10752" width="11.42578125" style="2"/>
    <col min="10753" max="10753" width="4" style="2" customWidth="1"/>
    <col min="10754" max="10754" width="7.42578125" style="2" customWidth="1"/>
    <col min="10755" max="10755" width="29" style="2" customWidth="1"/>
    <col min="10756" max="10760" width="7" style="2" customWidth="1"/>
    <col min="10761" max="10763" width="5" style="2" customWidth="1"/>
    <col min="10764" max="10764" width="32.7109375" style="2" bestFit="1" customWidth="1"/>
    <col min="10765" max="11008" width="11.42578125" style="2"/>
    <col min="11009" max="11009" width="4" style="2" customWidth="1"/>
    <col min="11010" max="11010" width="7.42578125" style="2" customWidth="1"/>
    <col min="11011" max="11011" width="29" style="2" customWidth="1"/>
    <col min="11012" max="11016" width="7" style="2" customWidth="1"/>
    <col min="11017" max="11019" width="5" style="2" customWidth="1"/>
    <col min="11020" max="11020" width="32.7109375" style="2" bestFit="1" customWidth="1"/>
    <col min="11021" max="11264" width="11.42578125" style="2"/>
    <col min="11265" max="11265" width="4" style="2" customWidth="1"/>
    <col min="11266" max="11266" width="7.42578125" style="2" customWidth="1"/>
    <col min="11267" max="11267" width="29" style="2" customWidth="1"/>
    <col min="11268" max="11272" width="7" style="2" customWidth="1"/>
    <col min="11273" max="11275" width="5" style="2" customWidth="1"/>
    <col min="11276" max="11276" width="32.7109375" style="2" bestFit="1" customWidth="1"/>
    <col min="11277" max="11520" width="11.42578125" style="2"/>
    <col min="11521" max="11521" width="4" style="2" customWidth="1"/>
    <col min="11522" max="11522" width="7.42578125" style="2" customWidth="1"/>
    <col min="11523" max="11523" width="29" style="2" customWidth="1"/>
    <col min="11524" max="11528" width="7" style="2" customWidth="1"/>
    <col min="11529" max="11531" width="5" style="2" customWidth="1"/>
    <col min="11532" max="11532" width="32.7109375" style="2" bestFit="1" customWidth="1"/>
    <col min="11533" max="11776" width="11.42578125" style="2"/>
    <col min="11777" max="11777" width="4" style="2" customWidth="1"/>
    <col min="11778" max="11778" width="7.42578125" style="2" customWidth="1"/>
    <col min="11779" max="11779" width="29" style="2" customWidth="1"/>
    <col min="11780" max="11784" width="7" style="2" customWidth="1"/>
    <col min="11785" max="11787" width="5" style="2" customWidth="1"/>
    <col min="11788" max="11788" width="32.7109375" style="2" bestFit="1" customWidth="1"/>
    <col min="11789" max="12032" width="11.42578125" style="2"/>
    <col min="12033" max="12033" width="4" style="2" customWidth="1"/>
    <col min="12034" max="12034" width="7.42578125" style="2" customWidth="1"/>
    <col min="12035" max="12035" width="29" style="2" customWidth="1"/>
    <col min="12036" max="12040" width="7" style="2" customWidth="1"/>
    <col min="12041" max="12043" width="5" style="2" customWidth="1"/>
    <col min="12044" max="12044" width="32.7109375" style="2" bestFit="1" customWidth="1"/>
    <col min="12045" max="12288" width="11.42578125" style="2"/>
    <col min="12289" max="12289" width="4" style="2" customWidth="1"/>
    <col min="12290" max="12290" width="7.42578125" style="2" customWidth="1"/>
    <col min="12291" max="12291" width="29" style="2" customWidth="1"/>
    <col min="12292" max="12296" width="7" style="2" customWidth="1"/>
    <col min="12297" max="12299" width="5" style="2" customWidth="1"/>
    <col min="12300" max="12300" width="32.7109375" style="2" bestFit="1" customWidth="1"/>
    <col min="12301" max="12544" width="11.42578125" style="2"/>
    <col min="12545" max="12545" width="4" style="2" customWidth="1"/>
    <col min="12546" max="12546" width="7.42578125" style="2" customWidth="1"/>
    <col min="12547" max="12547" width="29" style="2" customWidth="1"/>
    <col min="12548" max="12552" width="7" style="2" customWidth="1"/>
    <col min="12553" max="12555" width="5" style="2" customWidth="1"/>
    <col min="12556" max="12556" width="32.7109375" style="2" bestFit="1" customWidth="1"/>
    <col min="12557" max="12800" width="11.42578125" style="2"/>
    <col min="12801" max="12801" width="4" style="2" customWidth="1"/>
    <col min="12802" max="12802" width="7.42578125" style="2" customWidth="1"/>
    <col min="12803" max="12803" width="29" style="2" customWidth="1"/>
    <col min="12804" max="12808" width="7" style="2" customWidth="1"/>
    <col min="12809" max="12811" width="5" style="2" customWidth="1"/>
    <col min="12812" max="12812" width="32.7109375" style="2" bestFit="1" customWidth="1"/>
    <col min="12813" max="13056" width="11.42578125" style="2"/>
    <col min="13057" max="13057" width="4" style="2" customWidth="1"/>
    <col min="13058" max="13058" width="7.42578125" style="2" customWidth="1"/>
    <col min="13059" max="13059" width="29" style="2" customWidth="1"/>
    <col min="13060" max="13064" width="7" style="2" customWidth="1"/>
    <col min="13065" max="13067" width="5" style="2" customWidth="1"/>
    <col min="13068" max="13068" width="32.7109375" style="2" bestFit="1" customWidth="1"/>
    <col min="13069" max="13312" width="11.42578125" style="2"/>
    <col min="13313" max="13313" width="4" style="2" customWidth="1"/>
    <col min="13314" max="13314" width="7.42578125" style="2" customWidth="1"/>
    <col min="13315" max="13315" width="29" style="2" customWidth="1"/>
    <col min="13316" max="13320" width="7" style="2" customWidth="1"/>
    <col min="13321" max="13323" width="5" style="2" customWidth="1"/>
    <col min="13324" max="13324" width="32.7109375" style="2" bestFit="1" customWidth="1"/>
    <col min="13325" max="13568" width="11.42578125" style="2"/>
    <col min="13569" max="13569" width="4" style="2" customWidth="1"/>
    <col min="13570" max="13570" width="7.42578125" style="2" customWidth="1"/>
    <col min="13571" max="13571" width="29" style="2" customWidth="1"/>
    <col min="13572" max="13576" width="7" style="2" customWidth="1"/>
    <col min="13577" max="13579" width="5" style="2" customWidth="1"/>
    <col min="13580" max="13580" width="32.7109375" style="2" bestFit="1" customWidth="1"/>
    <col min="13581" max="13824" width="11.42578125" style="2"/>
    <col min="13825" max="13825" width="4" style="2" customWidth="1"/>
    <col min="13826" max="13826" width="7.42578125" style="2" customWidth="1"/>
    <col min="13827" max="13827" width="29" style="2" customWidth="1"/>
    <col min="13828" max="13832" width="7" style="2" customWidth="1"/>
    <col min="13833" max="13835" width="5" style="2" customWidth="1"/>
    <col min="13836" max="13836" width="32.7109375" style="2" bestFit="1" customWidth="1"/>
    <col min="13837" max="14080" width="11.42578125" style="2"/>
    <col min="14081" max="14081" width="4" style="2" customWidth="1"/>
    <col min="14082" max="14082" width="7.42578125" style="2" customWidth="1"/>
    <col min="14083" max="14083" width="29" style="2" customWidth="1"/>
    <col min="14084" max="14088" width="7" style="2" customWidth="1"/>
    <col min="14089" max="14091" width="5" style="2" customWidth="1"/>
    <col min="14092" max="14092" width="32.7109375" style="2" bestFit="1" customWidth="1"/>
    <col min="14093" max="14336" width="11.42578125" style="2"/>
    <col min="14337" max="14337" width="4" style="2" customWidth="1"/>
    <col min="14338" max="14338" width="7.42578125" style="2" customWidth="1"/>
    <col min="14339" max="14339" width="29" style="2" customWidth="1"/>
    <col min="14340" max="14344" width="7" style="2" customWidth="1"/>
    <col min="14345" max="14347" width="5" style="2" customWidth="1"/>
    <col min="14348" max="14348" width="32.7109375" style="2" bestFit="1" customWidth="1"/>
    <col min="14349" max="14592" width="11.42578125" style="2"/>
    <col min="14593" max="14593" width="4" style="2" customWidth="1"/>
    <col min="14594" max="14594" width="7.42578125" style="2" customWidth="1"/>
    <col min="14595" max="14595" width="29" style="2" customWidth="1"/>
    <col min="14596" max="14600" width="7" style="2" customWidth="1"/>
    <col min="14601" max="14603" width="5" style="2" customWidth="1"/>
    <col min="14604" max="14604" width="32.7109375" style="2" bestFit="1" customWidth="1"/>
    <col min="14605" max="14848" width="11.42578125" style="2"/>
    <col min="14849" max="14849" width="4" style="2" customWidth="1"/>
    <col min="14850" max="14850" width="7.42578125" style="2" customWidth="1"/>
    <col min="14851" max="14851" width="29" style="2" customWidth="1"/>
    <col min="14852" max="14856" width="7" style="2" customWidth="1"/>
    <col min="14857" max="14859" width="5" style="2" customWidth="1"/>
    <col min="14860" max="14860" width="32.7109375" style="2" bestFit="1" customWidth="1"/>
    <col min="14861" max="15104" width="11.42578125" style="2"/>
    <col min="15105" max="15105" width="4" style="2" customWidth="1"/>
    <col min="15106" max="15106" width="7.42578125" style="2" customWidth="1"/>
    <col min="15107" max="15107" width="29" style="2" customWidth="1"/>
    <col min="15108" max="15112" width="7" style="2" customWidth="1"/>
    <col min="15113" max="15115" width="5" style="2" customWidth="1"/>
    <col min="15116" max="15116" width="32.7109375" style="2" bestFit="1" customWidth="1"/>
    <col min="15117" max="15360" width="11.42578125" style="2"/>
    <col min="15361" max="15361" width="4" style="2" customWidth="1"/>
    <col min="15362" max="15362" width="7.42578125" style="2" customWidth="1"/>
    <col min="15363" max="15363" width="29" style="2" customWidth="1"/>
    <col min="15364" max="15368" width="7" style="2" customWidth="1"/>
    <col min="15369" max="15371" width="5" style="2" customWidth="1"/>
    <col min="15372" max="15372" width="32.7109375" style="2" bestFit="1" customWidth="1"/>
    <col min="15373" max="15616" width="11.42578125" style="2"/>
    <col min="15617" max="15617" width="4" style="2" customWidth="1"/>
    <col min="15618" max="15618" width="7.42578125" style="2" customWidth="1"/>
    <col min="15619" max="15619" width="29" style="2" customWidth="1"/>
    <col min="15620" max="15624" width="7" style="2" customWidth="1"/>
    <col min="15625" max="15627" width="5" style="2" customWidth="1"/>
    <col min="15628" max="15628" width="32.7109375" style="2" bestFit="1" customWidth="1"/>
    <col min="15629" max="15872" width="11.42578125" style="2"/>
    <col min="15873" max="15873" width="4" style="2" customWidth="1"/>
    <col min="15874" max="15874" width="7.42578125" style="2" customWidth="1"/>
    <col min="15875" max="15875" width="29" style="2" customWidth="1"/>
    <col min="15876" max="15880" width="7" style="2" customWidth="1"/>
    <col min="15881" max="15883" width="5" style="2" customWidth="1"/>
    <col min="15884" max="15884" width="32.7109375" style="2" bestFit="1" customWidth="1"/>
    <col min="15885" max="16128" width="11.42578125" style="2"/>
    <col min="16129" max="16129" width="4" style="2" customWidth="1"/>
    <col min="16130" max="16130" width="7.42578125" style="2" customWidth="1"/>
    <col min="16131" max="16131" width="29" style="2" customWidth="1"/>
    <col min="16132" max="16136" width="7" style="2" customWidth="1"/>
    <col min="16137" max="16139" width="5" style="2" customWidth="1"/>
    <col min="16140" max="16140" width="32.7109375" style="2" bestFit="1" customWidth="1"/>
    <col min="16141" max="16384" width="11.42578125" style="2"/>
  </cols>
  <sheetData>
    <row r="1" spans="1:11" ht="18" customHeight="1" x14ac:dyDescent="0.25">
      <c r="A1" s="1" t="s">
        <v>0</v>
      </c>
      <c r="B1" s="1"/>
      <c r="C1" s="1"/>
    </row>
    <row r="2" spans="1:11" ht="18" customHeight="1" x14ac:dyDescent="0.25">
      <c r="A2" s="1" t="s">
        <v>1</v>
      </c>
      <c r="B2" s="1"/>
      <c r="C2" s="1"/>
    </row>
    <row r="3" spans="1:11" ht="18" customHeight="1" x14ac:dyDescent="0.25">
      <c r="A3" s="1" t="s">
        <v>2</v>
      </c>
      <c r="B3" s="1"/>
      <c r="C3" s="1"/>
    </row>
    <row r="4" spans="1:11" ht="23.25" customHeight="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3.25" customHeight="1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.75" customHeight="1" x14ac:dyDescent="0.25">
      <c r="A6" s="5" t="s">
        <v>5</v>
      </c>
      <c r="B6" s="6" t="s">
        <v>6</v>
      </c>
      <c r="C6" s="7" t="s">
        <v>7</v>
      </c>
      <c r="D6" s="7" t="s">
        <v>8</v>
      </c>
      <c r="E6" s="7"/>
      <c r="F6" s="7"/>
      <c r="G6" s="7"/>
      <c r="H6" s="6" t="s">
        <v>9</v>
      </c>
      <c r="I6" s="8" t="s">
        <v>10</v>
      </c>
      <c r="J6" s="9" t="s">
        <v>11</v>
      </c>
      <c r="K6" s="10" t="s">
        <v>12</v>
      </c>
    </row>
    <row r="7" spans="1:11" ht="21.75" customHeight="1" x14ac:dyDescent="0.25">
      <c r="A7" s="11"/>
      <c r="B7" s="7"/>
      <c r="C7" s="7"/>
      <c r="D7" s="12" t="s">
        <v>13</v>
      </c>
      <c r="E7" s="12" t="s">
        <v>14</v>
      </c>
      <c r="F7" s="12" t="s">
        <v>15</v>
      </c>
      <c r="G7" s="12" t="s">
        <v>16</v>
      </c>
      <c r="H7" s="7"/>
      <c r="I7" s="13"/>
      <c r="J7" s="14"/>
      <c r="K7" s="15"/>
    </row>
    <row r="8" spans="1:11" ht="17.25" customHeight="1" x14ac:dyDescent="0.25">
      <c r="A8" s="16">
        <v>1</v>
      </c>
      <c r="B8" s="16"/>
      <c r="C8" s="17" t="s">
        <v>17</v>
      </c>
      <c r="D8" s="18">
        <f t="shared" ref="D8:D57" si="0">E8+F8+G8</f>
        <v>0</v>
      </c>
      <c r="E8" s="18">
        <v>0</v>
      </c>
      <c r="F8" s="18">
        <v>0</v>
      </c>
      <c r="G8" s="18">
        <v>0</v>
      </c>
      <c r="H8" s="18">
        <f t="shared" ref="H8:H14" si="1">E8*15+F8*45+G8*30</f>
        <v>0</v>
      </c>
      <c r="I8" s="18" t="s">
        <v>18</v>
      </c>
      <c r="J8" s="18"/>
      <c r="K8" s="18"/>
    </row>
    <row r="9" spans="1:11" ht="17.25" customHeight="1" x14ac:dyDescent="0.25">
      <c r="A9" s="16">
        <v>2</v>
      </c>
      <c r="B9" s="16">
        <v>11013</v>
      </c>
      <c r="C9" s="17" t="s">
        <v>19</v>
      </c>
      <c r="D9" s="18">
        <f t="shared" si="0"/>
        <v>2</v>
      </c>
      <c r="E9" s="18">
        <v>1</v>
      </c>
      <c r="F9" s="18">
        <v>0</v>
      </c>
      <c r="G9" s="18">
        <v>1</v>
      </c>
      <c r="H9" s="18">
        <f t="shared" si="1"/>
        <v>45</v>
      </c>
      <c r="I9" s="18" t="s">
        <v>18</v>
      </c>
      <c r="J9" s="18"/>
      <c r="K9" s="18"/>
    </row>
    <row r="10" spans="1:11" ht="17.25" customHeight="1" x14ac:dyDescent="0.25">
      <c r="A10" s="16">
        <v>3</v>
      </c>
      <c r="B10" s="16">
        <v>11021</v>
      </c>
      <c r="C10" s="17" t="s">
        <v>20</v>
      </c>
      <c r="D10" s="18">
        <f t="shared" si="0"/>
        <v>3</v>
      </c>
      <c r="E10" s="18">
        <v>2</v>
      </c>
      <c r="F10" s="18">
        <v>0</v>
      </c>
      <c r="G10" s="18">
        <v>1</v>
      </c>
      <c r="H10" s="18">
        <f t="shared" si="1"/>
        <v>60</v>
      </c>
      <c r="I10" s="18" t="s">
        <v>18</v>
      </c>
      <c r="J10" s="18"/>
      <c r="K10" s="18"/>
    </row>
    <row r="11" spans="1:11" ht="17.25" customHeight="1" x14ac:dyDescent="0.25">
      <c r="A11" s="16">
        <v>4</v>
      </c>
      <c r="B11" s="16">
        <v>11033</v>
      </c>
      <c r="C11" s="17" t="s">
        <v>21</v>
      </c>
      <c r="D11" s="18">
        <f t="shared" si="0"/>
        <v>2</v>
      </c>
      <c r="E11" s="18">
        <v>2</v>
      </c>
      <c r="F11" s="18">
        <v>0</v>
      </c>
      <c r="G11" s="18">
        <v>0</v>
      </c>
      <c r="H11" s="18">
        <f t="shared" si="1"/>
        <v>30</v>
      </c>
      <c r="I11" s="18" t="s">
        <v>18</v>
      </c>
      <c r="J11" s="18"/>
      <c r="K11" s="18" t="s">
        <v>22</v>
      </c>
    </row>
    <row r="12" spans="1:11" ht="17.25" customHeight="1" x14ac:dyDescent="0.25">
      <c r="A12" s="16">
        <v>5</v>
      </c>
      <c r="B12" s="16">
        <v>11024</v>
      </c>
      <c r="C12" s="17" t="s">
        <v>23</v>
      </c>
      <c r="D12" s="18">
        <f t="shared" si="0"/>
        <v>2</v>
      </c>
      <c r="E12" s="18">
        <v>1</v>
      </c>
      <c r="F12" s="18">
        <v>0</v>
      </c>
      <c r="G12" s="18">
        <v>1</v>
      </c>
      <c r="H12" s="18">
        <f t="shared" si="1"/>
        <v>45</v>
      </c>
      <c r="I12" s="18" t="s">
        <v>18</v>
      </c>
      <c r="J12" s="18"/>
      <c r="K12" s="18"/>
    </row>
    <row r="13" spans="1:11" ht="17.25" customHeight="1" x14ac:dyDescent="0.25">
      <c r="A13" s="16">
        <v>6</v>
      </c>
      <c r="B13" s="16">
        <v>11001</v>
      </c>
      <c r="C13" s="17" t="s">
        <v>24</v>
      </c>
      <c r="D13" s="18">
        <f t="shared" si="0"/>
        <v>1</v>
      </c>
      <c r="E13" s="18">
        <v>0</v>
      </c>
      <c r="F13" s="18">
        <v>0</v>
      </c>
      <c r="G13" s="18">
        <v>1</v>
      </c>
      <c r="H13" s="18">
        <f t="shared" si="1"/>
        <v>30</v>
      </c>
      <c r="I13" s="18" t="s">
        <v>18</v>
      </c>
      <c r="J13" s="18"/>
      <c r="K13" s="18"/>
    </row>
    <row r="14" spans="1:11" ht="17.25" customHeight="1" x14ac:dyDescent="0.25">
      <c r="A14" s="16">
        <v>7</v>
      </c>
      <c r="B14" s="16">
        <v>11042</v>
      </c>
      <c r="C14" s="17" t="s">
        <v>25</v>
      </c>
      <c r="D14" s="18">
        <f t="shared" si="0"/>
        <v>2</v>
      </c>
      <c r="E14" s="18">
        <v>1</v>
      </c>
      <c r="F14" s="18">
        <v>1</v>
      </c>
      <c r="G14" s="18">
        <v>0</v>
      </c>
      <c r="H14" s="18">
        <f t="shared" si="1"/>
        <v>60</v>
      </c>
      <c r="I14" s="18" t="s">
        <v>18</v>
      </c>
      <c r="J14" s="18"/>
      <c r="K14" s="18"/>
    </row>
    <row r="15" spans="1:11" ht="17.25" customHeight="1" x14ac:dyDescent="0.25">
      <c r="A15" s="16">
        <v>8</v>
      </c>
      <c r="B15" s="16">
        <v>5020</v>
      </c>
      <c r="C15" s="17" t="s">
        <v>26</v>
      </c>
      <c r="D15" s="18">
        <f t="shared" si="0"/>
        <v>1</v>
      </c>
      <c r="E15" s="18">
        <v>0</v>
      </c>
      <c r="F15" s="18">
        <v>1</v>
      </c>
      <c r="G15" s="18">
        <v>0</v>
      </c>
      <c r="H15" s="18">
        <f>G15*30+F15*45+E15*15</f>
        <v>45</v>
      </c>
      <c r="I15" s="18"/>
      <c r="J15" s="18"/>
      <c r="K15" s="18"/>
    </row>
    <row r="16" spans="1:11" ht="17.25" customHeight="1" x14ac:dyDescent="0.25">
      <c r="A16" s="19" t="s">
        <v>27</v>
      </c>
      <c r="B16" s="20"/>
      <c r="C16" s="21"/>
      <c r="D16" s="22">
        <f t="shared" si="0"/>
        <v>13</v>
      </c>
      <c r="E16" s="22">
        <f>SUM(E8:E15)</f>
        <v>7</v>
      </c>
      <c r="F16" s="22">
        <f>SUM(F8:F15)</f>
        <v>2</v>
      </c>
      <c r="G16" s="22">
        <f>SUM(G8:G15)</f>
        <v>4</v>
      </c>
      <c r="H16" s="22">
        <f>SUM(H9:H15)</f>
        <v>315</v>
      </c>
      <c r="I16" s="23"/>
      <c r="J16" s="23"/>
      <c r="K16" s="23"/>
    </row>
    <row r="17" spans="1:11" ht="17.25" customHeight="1" x14ac:dyDescent="0.25">
      <c r="A17" s="16">
        <v>1</v>
      </c>
      <c r="B17" s="16">
        <v>11014</v>
      </c>
      <c r="C17" s="17" t="s">
        <v>28</v>
      </c>
      <c r="D17" s="18">
        <f t="shared" si="0"/>
        <v>2</v>
      </c>
      <c r="E17" s="18">
        <v>1</v>
      </c>
      <c r="F17" s="18">
        <v>0</v>
      </c>
      <c r="G17" s="18">
        <v>1</v>
      </c>
      <c r="H17" s="18">
        <f t="shared" ref="H17:H24" si="2">G17*30+F17*45+E17*15</f>
        <v>45</v>
      </c>
      <c r="I17" s="18" t="s">
        <v>18</v>
      </c>
      <c r="J17" s="18">
        <v>11013</v>
      </c>
      <c r="K17" s="18"/>
    </row>
    <row r="18" spans="1:11" ht="17.25" customHeight="1" x14ac:dyDescent="0.25">
      <c r="A18" s="16">
        <v>2</v>
      </c>
      <c r="B18" s="16">
        <v>11030</v>
      </c>
      <c r="C18" s="17" t="s">
        <v>29</v>
      </c>
      <c r="D18" s="18">
        <f t="shared" si="0"/>
        <v>2</v>
      </c>
      <c r="E18" s="18">
        <v>1</v>
      </c>
      <c r="F18" s="18">
        <v>0</v>
      </c>
      <c r="G18" s="18">
        <v>1</v>
      </c>
      <c r="H18" s="18">
        <f t="shared" si="2"/>
        <v>45</v>
      </c>
      <c r="I18" s="18" t="s">
        <v>18</v>
      </c>
      <c r="J18" s="18">
        <v>11024</v>
      </c>
      <c r="K18" s="18"/>
    </row>
    <row r="19" spans="1:11" ht="17.25" customHeight="1" x14ac:dyDescent="0.25">
      <c r="A19" s="16">
        <v>3</v>
      </c>
      <c r="B19" s="16">
        <v>11047</v>
      </c>
      <c r="C19" s="17" t="s">
        <v>30</v>
      </c>
      <c r="D19" s="18">
        <f t="shared" si="0"/>
        <v>1</v>
      </c>
      <c r="E19" s="18">
        <v>0</v>
      </c>
      <c r="F19" s="18">
        <v>0</v>
      </c>
      <c r="G19" s="18">
        <v>1</v>
      </c>
      <c r="H19" s="18">
        <f t="shared" si="2"/>
        <v>30</v>
      </c>
      <c r="I19" s="18" t="s">
        <v>18</v>
      </c>
      <c r="J19" s="18"/>
      <c r="K19" s="18" t="s">
        <v>22</v>
      </c>
    </row>
    <row r="20" spans="1:11" ht="17.25" customHeight="1" x14ac:dyDescent="0.25">
      <c r="A20" s="16">
        <v>4</v>
      </c>
      <c r="B20" s="16">
        <v>11018</v>
      </c>
      <c r="C20" s="17" t="s">
        <v>31</v>
      </c>
      <c r="D20" s="18">
        <f t="shared" si="0"/>
        <v>3</v>
      </c>
      <c r="E20" s="18">
        <v>2</v>
      </c>
      <c r="F20" s="18">
        <v>1</v>
      </c>
      <c r="G20" s="18">
        <v>0</v>
      </c>
      <c r="H20" s="18">
        <f t="shared" si="2"/>
        <v>75</v>
      </c>
      <c r="I20" s="18" t="s">
        <v>18</v>
      </c>
      <c r="J20" s="18"/>
      <c r="K20" s="18"/>
    </row>
    <row r="21" spans="1:11" ht="17.25" customHeight="1" x14ac:dyDescent="0.25">
      <c r="A21" s="16">
        <v>5</v>
      </c>
      <c r="B21" s="16">
        <v>5013</v>
      </c>
      <c r="C21" s="17" t="s">
        <v>32</v>
      </c>
      <c r="D21" s="18">
        <f t="shared" si="0"/>
        <v>2</v>
      </c>
      <c r="E21" s="18">
        <v>2</v>
      </c>
      <c r="F21" s="18">
        <v>0</v>
      </c>
      <c r="G21" s="18">
        <v>0</v>
      </c>
      <c r="H21" s="18">
        <f t="shared" si="2"/>
        <v>30</v>
      </c>
      <c r="I21" s="18"/>
      <c r="J21" s="18"/>
      <c r="K21" s="18" t="s">
        <v>22</v>
      </c>
    </row>
    <row r="22" spans="1:11" ht="17.25" customHeight="1" x14ac:dyDescent="0.25">
      <c r="A22" s="16">
        <v>6</v>
      </c>
      <c r="B22" s="16">
        <v>5024</v>
      </c>
      <c r="C22" s="17" t="s">
        <v>33</v>
      </c>
      <c r="D22" s="18">
        <f t="shared" si="0"/>
        <v>1</v>
      </c>
      <c r="E22" s="18">
        <v>0</v>
      </c>
      <c r="F22" s="18">
        <v>1</v>
      </c>
      <c r="G22" s="18">
        <v>0</v>
      </c>
      <c r="H22" s="18">
        <f t="shared" si="2"/>
        <v>45</v>
      </c>
      <c r="I22" s="18"/>
      <c r="J22" s="18"/>
      <c r="K22" s="18"/>
    </row>
    <row r="23" spans="1:11" ht="17.25" customHeight="1" x14ac:dyDescent="0.25">
      <c r="A23" s="16">
        <v>7</v>
      </c>
      <c r="B23" s="16">
        <v>11022</v>
      </c>
      <c r="C23" s="17" t="s">
        <v>34</v>
      </c>
      <c r="D23" s="18">
        <f t="shared" si="0"/>
        <v>1</v>
      </c>
      <c r="E23" s="18">
        <v>0</v>
      </c>
      <c r="F23" s="18">
        <v>0</v>
      </c>
      <c r="G23" s="18">
        <v>1</v>
      </c>
      <c r="H23" s="18">
        <f t="shared" si="2"/>
        <v>30</v>
      </c>
      <c r="I23" s="18" t="s">
        <v>18</v>
      </c>
      <c r="J23" s="18">
        <v>11021</v>
      </c>
      <c r="K23" s="18"/>
    </row>
    <row r="24" spans="1:11" ht="17.25" customHeight="1" x14ac:dyDescent="0.25">
      <c r="A24" s="16">
        <v>8</v>
      </c>
      <c r="B24" s="16">
        <v>11043</v>
      </c>
      <c r="C24" s="17" t="s">
        <v>35</v>
      </c>
      <c r="D24" s="18">
        <f t="shared" si="0"/>
        <v>2</v>
      </c>
      <c r="E24" s="18">
        <v>1</v>
      </c>
      <c r="F24" s="18">
        <v>1</v>
      </c>
      <c r="G24" s="18">
        <v>0</v>
      </c>
      <c r="H24" s="18">
        <f t="shared" si="2"/>
        <v>60</v>
      </c>
      <c r="I24" s="18" t="s">
        <v>18</v>
      </c>
      <c r="J24" s="18">
        <v>11042</v>
      </c>
      <c r="K24" s="18"/>
    </row>
    <row r="25" spans="1:11" ht="17.25" customHeight="1" x14ac:dyDescent="0.25">
      <c r="A25" s="19" t="s">
        <v>36</v>
      </c>
      <c r="B25" s="20"/>
      <c r="C25" s="21"/>
      <c r="D25" s="22">
        <f t="shared" si="0"/>
        <v>14</v>
      </c>
      <c r="E25" s="22">
        <f>SUM(E17:E24)</f>
        <v>7</v>
      </c>
      <c r="F25" s="22">
        <f>SUM(F17:F24)</f>
        <v>3</v>
      </c>
      <c r="G25" s="22">
        <f>SUM(G17:G24)</f>
        <v>4</v>
      </c>
      <c r="H25" s="22">
        <f>SUM(H17:H24)</f>
        <v>360</v>
      </c>
      <c r="I25" s="23"/>
      <c r="J25" s="23"/>
      <c r="K25" s="23"/>
    </row>
    <row r="26" spans="1:11" ht="17.25" customHeight="1" x14ac:dyDescent="0.25">
      <c r="A26" s="16">
        <v>1</v>
      </c>
      <c r="B26" s="16">
        <v>14303</v>
      </c>
      <c r="C26" s="17" t="s">
        <v>37</v>
      </c>
      <c r="D26" s="18">
        <f t="shared" si="0"/>
        <v>2</v>
      </c>
      <c r="E26" s="18">
        <v>1</v>
      </c>
      <c r="F26" s="18">
        <v>0</v>
      </c>
      <c r="G26" s="18">
        <v>1</v>
      </c>
      <c r="H26" s="18">
        <f t="shared" ref="H26:H33" si="3">G26*30+F26*45+E26*15</f>
        <v>45</v>
      </c>
      <c r="I26" s="18"/>
      <c r="J26" s="18">
        <v>11024</v>
      </c>
      <c r="K26" s="18"/>
    </row>
    <row r="27" spans="1:11" ht="17.25" customHeight="1" x14ac:dyDescent="0.25">
      <c r="A27" s="16">
        <v>2</v>
      </c>
      <c r="B27" s="16">
        <v>11015</v>
      </c>
      <c r="C27" s="17" t="s">
        <v>38</v>
      </c>
      <c r="D27" s="18">
        <f t="shared" si="0"/>
        <v>2</v>
      </c>
      <c r="E27" s="18">
        <v>1</v>
      </c>
      <c r="F27" s="18">
        <v>0</v>
      </c>
      <c r="G27" s="18">
        <v>1</v>
      </c>
      <c r="H27" s="18">
        <f t="shared" si="3"/>
        <v>45</v>
      </c>
      <c r="I27" s="18" t="s">
        <v>18</v>
      </c>
      <c r="J27" s="18">
        <v>11014</v>
      </c>
      <c r="K27" s="18"/>
    </row>
    <row r="28" spans="1:11" ht="17.25" customHeight="1" x14ac:dyDescent="0.25">
      <c r="A28" s="16">
        <v>3</v>
      </c>
      <c r="B28" s="16">
        <v>14301</v>
      </c>
      <c r="C28" s="17" t="s">
        <v>39</v>
      </c>
      <c r="D28" s="18">
        <f t="shared" si="0"/>
        <v>3</v>
      </c>
      <c r="E28" s="18">
        <v>3</v>
      </c>
      <c r="F28" s="18">
        <v>0</v>
      </c>
      <c r="G28" s="18">
        <v>0</v>
      </c>
      <c r="H28" s="18">
        <f t="shared" si="3"/>
        <v>45</v>
      </c>
      <c r="I28" s="18"/>
      <c r="J28" s="18"/>
      <c r="K28" s="18"/>
    </row>
    <row r="29" spans="1:11" ht="17.25" customHeight="1" x14ac:dyDescent="0.25">
      <c r="A29" s="16">
        <v>4</v>
      </c>
      <c r="B29" s="16">
        <v>14302</v>
      </c>
      <c r="C29" s="17" t="s">
        <v>40</v>
      </c>
      <c r="D29" s="18">
        <f t="shared" si="0"/>
        <v>3</v>
      </c>
      <c r="E29" s="18">
        <v>3</v>
      </c>
      <c r="F29" s="18">
        <v>0</v>
      </c>
      <c r="G29" s="18">
        <v>0</v>
      </c>
      <c r="H29" s="18">
        <f t="shared" si="3"/>
        <v>45</v>
      </c>
      <c r="I29" s="18"/>
      <c r="J29" s="18">
        <v>11024</v>
      </c>
      <c r="K29" s="18"/>
    </row>
    <row r="30" spans="1:11" ht="17.25" customHeight="1" x14ac:dyDescent="0.25">
      <c r="A30" s="16">
        <v>5</v>
      </c>
      <c r="B30" s="16">
        <v>11044</v>
      </c>
      <c r="C30" s="17" t="s">
        <v>41</v>
      </c>
      <c r="D30" s="18">
        <f t="shared" si="0"/>
        <v>3</v>
      </c>
      <c r="E30" s="18">
        <v>2</v>
      </c>
      <c r="F30" s="18">
        <v>0</v>
      </c>
      <c r="G30" s="18">
        <v>1</v>
      </c>
      <c r="H30" s="18">
        <f t="shared" si="3"/>
        <v>60</v>
      </c>
      <c r="I30" s="18" t="s">
        <v>18</v>
      </c>
      <c r="J30" s="18">
        <v>11043</v>
      </c>
      <c r="K30" s="18"/>
    </row>
    <row r="31" spans="1:11" ht="17.25" customHeight="1" x14ac:dyDescent="0.25">
      <c r="A31" s="16">
        <v>6</v>
      </c>
      <c r="B31" s="16">
        <v>11048</v>
      </c>
      <c r="C31" s="17" t="s">
        <v>42</v>
      </c>
      <c r="D31" s="18">
        <f t="shared" si="0"/>
        <v>1</v>
      </c>
      <c r="E31" s="18">
        <v>0</v>
      </c>
      <c r="F31" s="18">
        <v>0</v>
      </c>
      <c r="G31" s="18">
        <v>1</v>
      </c>
      <c r="H31" s="18">
        <f t="shared" si="3"/>
        <v>30</v>
      </c>
      <c r="I31" s="18" t="s">
        <v>18</v>
      </c>
      <c r="J31" s="18"/>
      <c r="K31" s="18" t="s">
        <v>22</v>
      </c>
    </row>
    <row r="32" spans="1:11" ht="17.25" customHeight="1" x14ac:dyDescent="0.25">
      <c r="A32" s="16">
        <v>7</v>
      </c>
      <c r="B32" s="18">
        <v>5021</v>
      </c>
      <c r="C32" s="17" t="s">
        <v>43</v>
      </c>
      <c r="D32" s="18">
        <f t="shared" si="0"/>
        <v>1</v>
      </c>
      <c r="E32" s="18">
        <v>0</v>
      </c>
      <c r="F32" s="18">
        <v>1</v>
      </c>
      <c r="G32" s="18">
        <v>0</v>
      </c>
      <c r="H32" s="18">
        <f t="shared" si="3"/>
        <v>45</v>
      </c>
      <c r="I32" s="18"/>
      <c r="J32" s="18"/>
      <c r="K32" s="18"/>
    </row>
    <row r="33" spans="1:11" ht="17.25" customHeight="1" x14ac:dyDescent="0.25">
      <c r="A33" s="16">
        <v>8</v>
      </c>
      <c r="B33" s="16">
        <v>14310</v>
      </c>
      <c r="C33" s="17" t="s">
        <v>44</v>
      </c>
      <c r="D33" s="18">
        <f t="shared" si="0"/>
        <v>2</v>
      </c>
      <c r="E33" s="18">
        <v>1</v>
      </c>
      <c r="F33" s="18">
        <v>1</v>
      </c>
      <c r="G33" s="18">
        <v>0</v>
      </c>
      <c r="H33" s="18">
        <f t="shared" si="3"/>
        <v>60</v>
      </c>
      <c r="I33" s="18"/>
      <c r="J33" s="18"/>
      <c r="K33" s="18"/>
    </row>
    <row r="34" spans="1:11" ht="17.25" customHeight="1" x14ac:dyDescent="0.25">
      <c r="A34" s="19" t="s">
        <v>45</v>
      </c>
      <c r="B34" s="20"/>
      <c r="C34" s="21"/>
      <c r="D34" s="22">
        <f t="shared" si="0"/>
        <v>17</v>
      </c>
      <c r="E34" s="22">
        <f>SUM(E26:E33)</f>
        <v>11</v>
      </c>
      <c r="F34" s="22">
        <f>SUM(F26:F33)</f>
        <v>2</v>
      </c>
      <c r="G34" s="22">
        <f>SUM(G26:G33)</f>
        <v>4</v>
      </c>
      <c r="H34" s="22">
        <f>SUM(H26:H33)</f>
        <v>375</v>
      </c>
      <c r="I34" s="23"/>
      <c r="J34" s="23"/>
      <c r="K34" s="23"/>
    </row>
    <row r="35" spans="1:11" ht="17.25" customHeight="1" x14ac:dyDescent="0.25">
      <c r="A35" s="18">
        <v>1</v>
      </c>
      <c r="B35" s="18">
        <v>11034</v>
      </c>
      <c r="C35" s="17" t="s">
        <v>46</v>
      </c>
      <c r="D35" s="18">
        <f t="shared" si="0"/>
        <v>2</v>
      </c>
      <c r="E35" s="18">
        <v>2</v>
      </c>
      <c r="F35" s="18">
        <v>0</v>
      </c>
      <c r="G35" s="18">
        <v>0</v>
      </c>
      <c r="H35" s="18">
        <f t="shared" ref="H35:H42" si="4">G35*30+F35*45+E35*15</f>
        <v>30</v>
      </c>
      <c r="I35" s="18" t="s">
        <v>18</v>
      </c>
      <c r="J35" s="18"/>
      <c r="K35" s="18" t="s">
        <v>22</v>
      </c>
    </row>
    <row r="36" spans="1:11" ht="17.25" customHeight="1" x14ac:dyDescent="0.25">
      <c r="A36" s="18">
        <v>2</v>
      </c>
      <c r="B36" s="18">
        <v>11004</v>
      </c>
      <c r="C36" s="17" t="s">
        <v>47</v>
      </c>
      <c r="D36" s="18">
        <f t="shared" si="0"/>
        <v>5</v>
      </c>
      <c r="E36" s="18">
        <v>4</v>
      </c>
      <c r="F36" s="18">
        <v>0</v>
      </c>
      <c r="G36" s="18">
        <v>1</v>
      </c>
      <c r="H36" s="18">
        <f t="shared" si="4"/>
        <v>90</v>
      </c>
      <c r="I36" s="18" t="s">
        <v>18</v>
      </c>
      <c r="J36" s="18"/>
      <c r="K36" s="18"/>
    </row>
    <row r="37" spans="1:11" ht="17.25" customHeight="1" x14ac:dyDescent="0.25">
      <c r="A37" s="18">
        <v>3</v>
      </c>
      <c r="B37" s="18">
        <v>11025</v>
      </c>
      <c r="C37" s="17" t="s">
        <v>48</v>
      </c>
      <c r="D37" s="18">
        <f t="shared" si="0"/>
        <v>2</v>
      </c>
      <c r="E37" s="18">
        <v>2</v>
      </c>
      <c r="F37" s="18">
        <v>0</v>
      </c>
      <c r="G37" s="18">
        <v>0</v>
      </c>
      <c r="H37" s="18">
        <f t="shared" si="4"/>
        <v>30</v>
      </c>
      <c r="I37" s="18" t="s">
        <v>18</v>
      </c>
      <c r="J37" s="18"/>
      <c r="K37" s="18" t="s">
        <v>22</v>
      </c>
    </row>
    <row r="38" spans="1:11" ht="17.25" customHeight="1" x14ac:dyDescent="0.25">
      <c r="A38" s="18">
        <v>4</v>
      </c>
      <c r="B38" s="18">
        <v>11045</v>
      </c>
      <c r="C38" s="17" t="s">
        <v>49</v>
      </c>
      <c r="D38" s="18">
        <f t="shared" si="0"/>
        <v>3</v>
      </c>
      <c r="E38" s="18">
        <v>2</v>
      </c>
      <c r="F38" s="18">
        <v>0</v>
      </c>
      <c r="G38" s="18">
        <v>1</v>
      </c>
      <c r="H38" s="18">
        <f t="shared" si="4"/>
        <v>60</v>
      </c>
      <c r="I38" s="18" t="s">
        <v>18</v>
      </c>
      <c r="J38" s="18">
        <v>11044</v>
      </c>
      <c r="K38" s="18"/>
    </row>
    <row r="39" spans="1:11" ht="17.25" customHeight="1" x14ac:dyDescent="0.25">
      <c r="A39" s="18">
        <v>5</v>
      </c>
      <c r="B39" s="16">
        <v>14304</v>
      </c>
      <c r="C39" s="17" t="s">
        <v>50</v>
      </c>
      <c r="D39" s="18">
        <f t="shared" si="0"/>
        <v>2</v>
      </c>
      <c r="E39" s="18">
        <v>1</v>
      </c>
      <c r="F39" s="18">
        <v>0</v>
      </c>
      <c r="G39" s="18">
        <v>1</v>
      </c>
      <c r="H39" s="18">
        <f t="shared" si="4"/>
        <v>45</v>
      </c>
      <c r="I39" s="18"/>
      <c r="J39" s="18">
        <v>14303</v>
      </c>
      <c r="K39" s="18"/>
    </row>
    <row r="40" spans="1:11" ht="17.25" customHeight="1" x14ac:dyDescent="0.25">
      <c r="A40" s="18">
        <v>6</v>
      </c>
      <c r="B40" s="18">
        <v>5031</v>
      </c>
      <c r="C40" s="17" t="s">
        <v>51</v>
      </c>
      <c r="D40" s="18">
        <f t="shared" si="0"/>
        <v>3</v>
      </c>
      <c r="E40" s="18">
        <v>3</v>
      </c>
      <c r="F40" s="18">
        <v>0</v>
      </c>
      <c r="G40" s="18">
        <v>0</v>
      </c>
      <c r="H40" s="18">
        <f t="shared" si="4"/>
        <v>45</v>
      </c>
      <c r="I40" s="18"/>
      <c r="J40" s="18"/>
      <c r="K40" s="18"/>
    </row>
    <row r="41" spans="1:11" ht="17.25" customHeight="1" x14ac:dyDescent="0.25">
      <c r="A41" s="18">
        <v>7</v>
      </c>
      <c r="B41" s="16">
        <v>5022</v>
      </c>
      <c r="C41" s="17" t="s">
        <v>52</v>
      </c>
      <c r="D41" s="18">
        <f t="shared" si="0"/>
        <v>1</v>
      </c>
      <c r="E41" s="18">
        <v>0</v>
      </c>
      <c r="F41" s="18">
        <v>1</v>
      </c>
      <c r="G41" s="18">
        <v>0</v>
      </c>
      <c r="H41" s="18">
        <f t="shared" si="4"/>
        <v>45</v>
      </c>
      <c r="I41" s="18"/>
      <c r="J41" s="18"/>
      <c r="K41" s="18"/>
    </row>
    <row r="42" spans="1:11" ht="17.25" customHeight="1" x14ac:dyDescent="0.25">
      <c r="A42" s="18">
        <v>8</v>
      </c>
      <c r="B42" s="16">
        <v>5026</v>
      </c>
      <c r="C42" s="17" t="s">
        <v>53</v>
      </c>
      <c r="D42" s="18">
        <f t="shared" si="0"/>
        <v>1</v>
      </c>
      <c r="E42" s="18">
        <v>0</v>
      </c>
      <c r="F42" s="18">
        <v>1</v>
      </c>
      <c r="G42" s="18">
        <v>0</v>
      </c>
      <c r="H42" s="18">
        <f t="shared" si="4"/>
        <v>45</v>
      </c>
      <c r="I42" s="18"/>
      <c r="J42" s="18"/>
      <c r="K42" s="18" t="s">
        <v>22</v>
      </c>
    </row>
    <row r="43" spans="1:11" ht="17.25" customHeight="1" x14ac:dyDescent="0.25">
      <c r="A43" s="19" t="s">
        <v>54</v>
      </c>
      <c r="B43" s="20"/>
      <c r="C43" s="21"/>
      <c r="D43" s="22">
        <f t="shared" si="0"/>
        <v>19</v>
      </c>
      <c r="E43" s="22">
        <f>SUM(E35:E42)</f>
        <v>14</v>
      </c>
      <c r="F43" s="22">
        <f>SUM(F35:F42)</f>
        <v>2</v>
      </c>
      <c r="G43" s="22">
        <f>SUM(G35:G42)</f>
        <v>3</v>
      </c>
      <c r="H43" s="22">
        <f>SUM(H35:H42)</f>
        <v>390</v>
      </c>
      <c r="I43" s="23"/>
      <c r="J43" s="23"/>
      <c r="K43" s="23"/>
    </row>
    <row r="44" spans="1:11" ht="17.25" customHeight="1" x14ac:dyDescent="0.25">
      <c r="A44" s="16">
        <v>1</v>
      </c>
      <c r="B44" s="16">
        <v>11023</v>
      </c>
      <c r="C44" s="17" t="s">
        <v>55</v>
      </c>
      <c r="D44" s="18">
        <f t="shared" si="0"/>
        <v>2</v>
      </c>
      <c r="E44" s="18">
        <v>1</v>
      </c>
      <c r="F44" s="18">
        <v>0</v>
      </c>
      <c r="G44" s="18">
        <v>1</v>
      </c>
      <c r="H44" s="18">
        <f>G44*30+F44*45+E44*15</f>
        <v>45</v>
      </c>
      <c r="I44" s="18" t="s">
        <v>18</v>
      </c>
      <c r="J44" s="18"/>
      <c r="K44" s="18"/>
    </row>
    <row r="45" spans="1:11" ht="17.25" customHeight="1" x14ac:dyDescent="0.25">
      <c r="A45" s="16">
        <v>2</v>
      </c>
      <c r="B45" s="16">
        <v>5001</v>
      </c>
      <c r="C45" s="17" t="s">
        <v>56</v>
      </c>
      <c r="D45" s="18">
        <f t="shared" si="0"/>
        <v>2</v>
      </c>
      <c r="E45" s="18">
        <v>1</v>
      </c>
      <c r="F45" s="18">
        <v>0</v>
      </c>
      <c r="G45" s="18">
        <v>1</v>
      </c>
      <c r="H45" s="18">
        <f>E45*15+F45*45+G45*30</f>
        <v>45</v>
      </c>
      <c r="I45" s="18"/>
      <c r="J45" s="18">
        <v>11044</v>
      </c>
      <c r="K45" s="18"/>
    </row>
    <row r="46" spans="1:11" ht="17.25" customHeight="1" x14ac:dyDescent="0.25">
      <c r="A46" s="16">
        <v>3</v>
      </c>
      <c r="B46" s="16">
        <v>14305</v>
      </c>
      <c r="C46" s="17" t="s">
        <v>57</v>
      </c>
      <c r="D46" s="18">
        <f t="shared" si="0"/>
        <v>2</v>
      </c>
      <c r="E46" s="18">
        <v>1</v>
      </c>
      <c r="F46" s="18">
        <v>0</v>
      </c>
      <c r="G46" s="18">
        <v>1</v>
      </c>
      <c r="H46" s="18">
        <f>E46*15+F46*45+G46*30</f>
        <v>45</v>
      </c>
      <c r="I46" s="18"/>
      <c r="J46" s="18">
        <v>11024</v>
      </c>
      <c r="K46" s="18"/>
    </row>
    <row r="47" spans="1:11" ht="17.25" customHeight="1" x14ac:dyDescent="0.25">
      <c r="A47" s="16">
        <v>4</v>
      </c>
      <c r="B47" s="16">
        <v>5004</v>
      </c>
      <c r="C47" s="17" t="s">
        <v>58</v>
      </c>
      <c r="D47" s="18">
        <f t="shared" si="0"/>
        <v>2</v>
      </c>
      <c r="E47" s="18">
        <v>2</v>
      </c>
      <c r="F47" s="18">
        <v>0</v>
      </c>
      <c r="G47" s="18">
        <v>0</v>
      </c>
      <c r="H47" s="18">
        <f>E47*15+F47*45+G47*30</f>
        <v>30</v>
      </c>
      <c r="I47" s="18"/>
      <c r="J47" s="18"/>
      <c r="K47" s="18"/>
    </row>
    <row r="48" spans="1:11" ht="17.25" customHeight="1" x14ac:dyDescent="0.25">
      <c r="A48" s="16">
        <v>5</v>
      </c>
      <c r="B48" s="24">
        <v>5027</v>
      </c>
      <c r="C48" s="25" t="s">
        <v>59</v>
      </c>
      <c r="D48" s="26">
        <f t="shared" si="0"/>
        <v>1</v>
      </c>
      <c r="E48" s="26">
        <v>0</v>
      </c>
      <c r="F48" s="26">
        <v>1</v>
      </c>
      <c r="G48" s="26">
        <v>0</v>
      </c>
      <c r="H48" s="26">
        <f>G48*30+F48*45+E48*15</f>
        <v>45</v>
      </c>
      <c r="I48" s="18"/>
      <c r="J48" s="18"/>
      <c r="K48" s="18" t="s">
        <v>22</v>
      </c>
    </row>
    <row r="49" spans="1:11" ht="17.25" customHeight="1" x14ac:dyDescent="0.25">
      <c r="A49" s="16">
        <v>6</v>
      </c>
      <c r="B49" s="16">
        <v>5030</v>
      </c>
      <c r="C49" s="17" t="s">
        <v>60</v>
      </c>
      <c r="D49" s="18">
        <f t="shared" si="0"/>
        <v>3</v>
      </c>
      <c r="E49" s="18">
        <v>3</v>
      </c>
      <c r="F49" s="18">
        <v>0</v>
      </c>
      <c r="G49" s="18">
        <v>0</v>
      </c>
      <c r="H49" s="18">
        <f>E49*15+F49*45+G49*30</f>
        <v>45</v>
      </c>
      <c r="I49" s="18"/>
      <c r="J49" s="18"/>
      <c r="K49" s="18"/>
    </row>
    <row r="50" spans="1:11" ht="17.25" customHeight="1" x14ac:dyDescent="0.25">
      <c r="A50" s="16">
        <v>7</v>
      </c>
      <c r="B50" s="16">
        <v>11026</v>
      </c>
      <c r="C50" s="17" t="s">
        <v>61</v>
      </c>
      <c r="D50" s="18">
        <f t="shared" si="0"/>
        <v>1</v>
      </c>
      <c r="E50" s="18">
        <v>0</v>
      </c>
      <c r="F50" s="18">
        <v>0</v>
      </c>
      <c r="G50" s="18">
        <v>1</v>
      </c>
      <c r="H50" s="18">
        <f>E50*15+F50*45+G50*30</f>
        <v>30</v>
      </c>
      <c r="I50" s="18" t="s">
        <v>18</v>
      </c>
      <c r="J50" s="18"/>
      <c r="K50" s="18" t="s">
        <v>22</v>
      </c>
    </row>
    <row r="51" spans="1:11" ht="17.25" customHeight="1" x14ac:dyDescent="0.25">
      <c r="A51" s="16">
        <v>8</v>
      </c>
      <c r="B51" s="16">
        <v>11046</v>
      </c>
      <c r="C51" s="17" t="s">
        <v>62</v>
      </c>
      <c r="D51" s="18">
        <f t="shared" si="0"/>
        <v>3</v>
      </c>
      <c r="E51" s="18">
        <v>2</v>
      </c>
      <c r="F51" s="18">
        <v>0</v>
      </c>
      <c r="G51" s="18">
        <v>1</v>
      </c>
      <c r="H51" s="18">
        <f>E51*15+F51*45+G51*30</f>
        <v>60</v>
      </c>
      <c r="I51" s="18"/>
      <c r="J51" s="18">
        <v>11045</v>
      </c>
      <c r="K51" s="18"/>
    </row>
    <row r="52" spans="1:11" ht="17.25" customHeight="1" x14ac:dyDescent="0.25">
      <c r="A52" s="16">
        <v>9</v>
      </c>
      <c r="B52" s="16">
        <v>5028</v>
      </c>
      <c r="C52" s="17" t="s">
        <v>63</v>
      </c>
      <c r="D52" s="18">
        <f t="shared" si="0"/>
        <v>2</v>
      </c>
      <c r="E52" s="18">
        <v>1</v>
      </c>
      <c r="F52" s="18">
        <v>0</v>
      </c>
      <c r="G52" s="18">
        <v>1</v>
      </c>
      <c r="H52" s="18">
        <f>G52*30+F52*45+E52*15</f>
        <v>45</v>
      </c>
      <c r="I52" s="18"/>
      <c r="J52" s="18"/>
      <c r="K52" s="18" t="s">
        <v>22</v>
      </c>
    </row>
    <row r="53" spans="1:11" ht="17.25" customHeight="1" x14ac:dyDescent="0.25">
      <c r="A53" s="19" t="s">
        <v>64</v>
      </c>
      <c r="B53" s="20"/>
      <c r="C53" s="21"/>
      <c r="D53" s="22">
        <f t="shared" si="0"/>
        <v>18</v>
      </c>
      <c r="E53" s="22">
        <f>SUM(E44:E52)</f>
        <v>11</v>
      </c>
      <c r="F53" s="22">
        <f>SUM(F44:F52)</f>
        <v>1</v>
      </c>
      <c r="G53" s="22">
        <f>SUM(G44:G52)</f>
        <v>6</v>
      </c>
      <c r="H53" s="22">
        <f>SUM(H44:H52)</f>
        <v>390</v>
      </c>
      <c r="I53" s="23"/>
      <c r="J53" s="23"/>
      <c r="K53" s="23"/>
    </row>
    <row r="54" spans="1:11" ht="18" customHeight="1" x14ac:dyDescent="0.25">
      <c r="A54" s="16">
        <v>1</v>
      </c>
      <c r="B54" s="16">
        <v>11006</v>
      </c>
      <c r="C54" s="17" t="s">
        <v>65</v>
      </c>
      <c r="D54" s="18">
        <f t="shared" si="0"/>
        <v>2</v>
      </c>
      <c r="E54" s="18">
        <v>2</v>
      </c>
      <c r="F54" s="18">
        <v>0</v>
      </c>
      <c r="G54" s="18">
        <v>0</v>
      </c>
      <c r="H54" s="18">
        <f t="shared" ref="H54:H60" si="5">G54*30+F54*45+E54*15</f>
        <v>30</v>
      </c>
      <c r="I54" s="18" t="s">
        <v>18</v>
      </c>
      <c r="J54" s="18"/>
      <c r="K54" s="18"/>
    </row>
    <row r="55" spans="1:11" ht="18" customHeight="1" x14ac:dyDescent="0.25">
      <c r="A55" s="16">
        <v>2</v>
      </c>
      <c r="B55" s="16">
        <v>5050</v>
      </c>
      <c r="C55" s="17" t="s">
        <v>66</v>
      </c>
      <c r="D55" s="18">
        <f t="shared" si="0"/>
        <v>2</v>
      </c>
      <c r="E55" s="18">
        <v>2</v>
      </c>
      <c r="F55" s="18">
        <v>0</v>
      </c>
      <c r="G55" s="18">
        <v>0</v>
      </c>
      <c r="H55" s="18">
        <f t="shared" si="5"/>
        <v>30</v>
      </c>
      <c r="I55" s="18"/>
      <c r="J55" s="18"/>
      <c r="K55" s="18"/>
    </row>
    <row r="56" spans="1:11" ht="18" customHeight="1" x14ac:dyDescent="0.25">
      <c r="A56" s="16">
        <v>3</v>
      </c>
      <c r="B56" s="16">
        <v>5023</v>
      </c>
      <c r="C56" s="17" t="s">
        <v>67</v>
      </c>
      <c r="D56" s="18">
        <f t="shared" si="0"/>
        <v>1</v>
      </c>
      <c r="E56" s="18">
        <v>0</v>
      </c>
      <c r="F56" s="18">
        <v>1</v>
      </c>
      <c r="G56" s="18">
        <v>0</v>
      </c>
      <c r="H56" s="18">
        <f t="shared" si="5"/>
        <v>45</v>
      </c>
      <c r="I56" s="18"/>
      <c r="J56" s="18">
        <v>5011</v>
      </c>
      <c r="K56" s="18"/>
    </row>
    <row r="57" spans="1:11" ht="18" customHeight="1" x14ac:dyDescent="0.25">
      <c r="A57" s="16">
        <v>4</v>
      </c>
      <c r="B57" s="16">
        <v>5222</v>
      </c>
      <c r="C57" s="17" t="s">
        <v>68</v>
      </c>
      <c r="D57" s="18">
        <f t="shared" si="0"/>
        <v>1</v>
      </c>
      <c r="E57" s="18">
        <v>0</v>
      </c>
      <c r="F57" s="18">
        <v>1</v>
      </c>
      <c r="G57" s="18">
        <v>0</v>
      </c>
      <c r="H57" s="18">
        <f t="shared" si="5"/>
        <v>45</v>
      </c>
      <c r="I57" s="18"/>
      <c r="J57" s="18"/>
      <c r="K57" s="18"/>
    </row>
    <row r="58" spans="1:11" ht="18" customHeight="1" x14ac:dyDescent="0.25">
      <c r="A58" s="16">
        <v>5</v>
      </c>
      <c r="B58" s="16">
        <v>5047</v>
      </c>
      <c r="C58" s="17" t="s">
        <v>69</v>
      </c>
      <c r="D58" s="18">
        <v>2</v>
      </c>
      <c r="E58" s="18">
        <v>2</v>
      </c>
      <c r="F58" s="18">
        <v>0</v>
      </c>
      <c r="G58" s="18">
        <v>0</v>
      </c>
      <c r="H58" s="18">
        <f t="shared" si="5"/>
        <v>30</v>
      </c>
      <c r="I58" s="18"/>
      <c r="J58" s="18"/>
      <c r="K58" s="18" t="s">
        <v>22</v>
      </c>
    </row>
    <row r="59" spans="1:11" ht="18" customHeight="1" x14ac:dyDescent="0.25">
      <c r="A59" s="16">
        <v>6</v>
      </c>
      <c r="B59" s="16">
        <v>5239</v>
      </c>
      <c r="C59" s="17" t="s">
        <v>70</v>
      </c>
      <c r="D59" s="18">
        <f>E59+F59+G59</f>
        <v>2</v>
      </c>
      <c r="E59" s="18">
        <v>1</v>
      </c>
      <c r="F59" s="18">
        <v>0</v>
      </c>
      <c r="G59" s="18">
        <v>1</v>
      </c>
      <c r="H59" s="18">
        <f t="shared" si="5"/>
        <v>45</v>
      </c>
      <c r="I59" s="18"/>
      <c r="J59" s="18"/>
      <c r="K59" s="18"/>
    </row>
    <row r="60" spans="1:11" ht="18" customHeight="1" x14ac:dyDescent="0.25">
      <c r="A60" s="16">
        <v>7</v>
      </c>
      <c r="B60" s="16">
        <v>5237</v>
      </c>
      <c r="C60" s="17" t="s">
        <v>71</v>
      </c>
      <c r="D60" s="18">
        <f>E60+F60+G60</f>
        <v>2</v>
      </c>
      <c r="E60" s="18">
        <v>2</v>
      </c>
      <c r="F60" s="18">
        <v>0</v>
      </c>
      <c r="G60" s="18">
        <v>0</v>
      </c>
      <c r="H60" s="18">
        <f t="shared" si="5"/>
        <v>30</v>
      </c>
      <c r="I60" s="18"/>
      <c r="J60" s="18"/>
      <c r="K60" s="18"/>
    </row>
    <row r="61" spans="1:11" ht="18" customHeight="1" x14ac:dyDescent="0.25">
      <c r="A61" s="16">
        <v>8</v>
      </c>
      <c r="B61" s="18">
        <v>5218</v>
      </c>
      <c r="C61" s="17" t="s">
        <v>72</v>
      </c>
      <c r="D61" s="18">
        <f>F61+E61+G61</f>
        <v>2</v>
      </c>
      <c r="E61" s="18">
        <v>2</v>
      </c>
      <c r="F61" s="18">
        <v>0</v>
      </c>
      <c r="G61" s="18">
        <v>0</v>
      </c>
      <c r="H61" s="18">
        <f>E61*15+F61*45+G61*30</f>
        <v>30</v>
      </c>
      <c r="I61" s="18"/>
      <c r="J61" s="18"/>
      <c r="K61" s="18" t="s">
        <v>22</v>
      </c>
    </row>
    <row r="62" spans="1:11" ht="18" customHeight="1" x14ac:dyDescent="0.25">
      <c r="A62" s="16">
        <v>9</v>
      </c>
      <c r="B62" s="18" t="s">
        <v>73</v>
      </c>
      <c r="C62" s="17" t="s">
        <v>74</v>
      </c>
      <c r="D62" s="18">
        <f>E62+F62+G62</f>
        <v>2</v>
      </c>
      <c r="E62" s="18">
        <v>2</v>
      </c>
      <c r="F62" s="18">
        <v>0</v>
      </c>
      <c r="G62" s="18">
        <v>0</v>
      </c>
      <c r="H62" s="18">
        <f>G62*30+F62*45+E62*15</f>
        <v>30</v>
      </c>
      <c r="I62" s="18"/>
      <c r="J62" s="18"/>
      <c r="K62" s="18"/>
    </row>
    <row r="63" spans="1:11" ht="18" customHeight="1" x14ac:dyDescent="0.25">
      <c r="A63" s="16">
        <v>10</v>
      </c>
      <c r="B63" s="24">
        <v>5229</v>
      </c>
      <c r="C63" s="25" t="s">
        <v>75</v>
      </c>
      <c r="D63" s="26">
        <f>E63+F63+G63</f>
        <v>3</v>
      </c>
      <c r="E63" s="26">
        <v>3</v>
      </c>
      <c r="F63" s="26">
        <v>0</v>
      </c>
      <c r="G63" s="26">
        <v>0</v>
      </c>
      <c r="H63" s="26">
        <f>G63*30+F63*45+E63*15</f>
        <v>45</v>
      </c>
      <c r="I63" s="18"/>
      <c r="J63" s="18"/>
      <c r="K63" s="18"/>
    </row>
    <row r="64" spans="1:11" ht="18" customHeight="1" x14ac:dyDescent="0.25">
      <c r="A64" s="19" t="s">
        <v>76</v>
      </c>
      <c r="B64" s="20"/>
      <c r="C64" s="21"/>
      <c r="D64" s="22">
        <f>SUM(D54:D63)</f>
        <v>19</v>
      </c>
      <c r="E64" s="22">
        <f>SUM(E54:E63)</f>
        <v>16</v>
      </c>
      <c r="F64" s="22">
        <f>SUM(F54:F63)</f>
        <v>2</v>
      </c>
      <c r="G64" s="22">
        <f>SUM(G54:G63)</f>
        <v>1</v>
      </c>
      <c r="H64" s="22">
        <f>SUM(H54:H63)</f>
        <v>360</v>
      </c>
      <c r="I64" s="23"/>
      <c r="J64" s="23"/>
      <c r="K64" s="23"/>
    </row>
    <row r="65" spans="1:12" ht="18" customHeight="1" x14ac:dyDescent="0.25">
      <c r="A65" s="16">
        <v>1</v>
      </c>
      <c r="B65" s="16">
        <v>11005</v>
      </c>
      <c r="C65" s="17" t="s">
        <v>77</v>
      </c>
      <c r="D65" s="18">
        <f>E65+F65+G65</f>
        <v>3</v>
      </c>
      <c r="E65" s="18">
        <v>3</v>
      </c>
      <c r="F65" s="18">
        <v>0</v>
      </c>
      <c r="G65" s="18">
        <v>0</v>
      </c>
      <c r="H65" s="18">
        <f t="shared" ref="H65:H73" si="6">G65*30+F65*45+E65*15</f>
        <v>45</v>
      </c>
      <c r="I65" s="18" t="s">
        <v>18</v>
      </c>
      <c r="J65" s="18"/>
      <c r="K65" s="18"/>
    </row>
    <row r="66" spans="1:12" ht="18" customHeight="1" x14ac:dyDescent="0.25">
      <c r="A66" s="16">
        <v>2</v>
      </c>
      <c r="B66" s="16">
        <v>5006</v>
      </c>
      <c r="C66" s="17" t="s">
        <v>78</v>
      </c>
      <c r="D66" s="18">
        <v>2</v>
      </c>
      <c r="E66" s="18">
        <v>1</v>
      </c>
      <c r="F66" s="18">
        <v>1</v>
      </c>
      <c r="G66" s="18">
        <v>0</v>
      </c>
      <c r="H66" s="18">
        <f t="shared" si="6"/>
        <v>60</v>
      </c>
      <c r="I66" s="18"/>
      <c r="J66" s="18"/>
      <c r="K66" s="18"/>
    </row>
    <row r="67" spans="1:12" ht="18" customHeight="1" x14ac:dyDescent="0.25">
      <c r="A67" s="16">
        <v>3</v>
      </c>
      <c r="B67" s="16">
        <v>5005</v>
      </c>
      <c r="C67" s="17" t="s">
        <v>79</v>
      </c>
      <c r="D67" s="18">
        <f t="shared" ref="D67:D73" si="7">E67+F67+G67</f>
        <v>2</v>
      </c>
      <c r="E67" s="18">
        <v>1</v>
      </c>
      <c r="F67" s="18">
        <v>0</v>
      </c>
      <c r="G67" s="18">
        <v>1</v>
      </c>
      <c r="H67" s="18">
        <f t="shared" si="6"/>
        <v>45</v>
      </c>
      <c r="I67" s="18"/>
      <c r="J67" s="18"/>
      <c r="K67" s="18"/>
    </row>
    <row r="68" spans="1:12" ht="18" customHeight="1" x14ac:dyDescent="0.25">
      <c r="A68" s="16">
        <v>4</v>
      </c>
      <c r="B68" s="27">
        <v>5234</v>
      </c>
      <c r="C68" s="25" t="s">
        <v>80</v>
      </c>
      <c r="D68" s="26">
        <f t="shared" si="7"/>
        <v>2</v>
      </c>
      <c r="E68" s="26">
        <v>2</v>
      </c>
      <c r="F68" s="26">
        <v>0</v>
      </c>
      <c r="G68" s="26">
        <v>0</v>
      </c>
      <c r="H68" s="26">
        <f t="shared" si="6"/>
        <v>30</v>
      </c>
      <c r="I68" s="18"/>
      <c r="J68" s="18"/>
      <c r="K68" s="18"/>
    </row>
    <row r="69" spans="1:12" ht="18" customHeight="1" x14ac:dyDescent="0.25">
      <c r="A69" s="16">
        <v>5</v>
      </c>
      <c r="B69" s="16">
        <v>5213</v>
      </c>
      <c r="C69" s="17" t="s">
        <v>81</v>
      </c>
      <c r="D69" s="18">
        <f t="shared" si="7"/>
        <v>2</v>
      </c>
      <c r="E69" s="18">
        <v>2</v>
      </c>
      <c r="F69" s="18">
        <v>0</v>
      </c>
      <c r="G69" s="18">
        <v>0</v>
      </c>
      <c r="H69" s="18">
        <f t="shared" si="6"/>
        <v>30</v>
      </c>
      <c r="I69" s="18"/>
      <c r="J69" s="18"/>
      <c r="K69" s="18"/>
    </row>
    <row r="70" spans="1:12" ht="18" customHeight="1" x14ac:dyDescent="0.25">
      <c r="A70" s="16">
        <v>6</v>
      </c>
      <c r="B70" s="26">
        <v>5236</v>
      </c>
      <c r="C70" s="25" t="s">
        <v>82</v>
      </c>
      <c r="D70" s="26">
        <f t="shared" si="7"/>
        <v>2</v>
      </c>
      <c r="E70" s="26">
        <v>2</v>
      </c>
      <c r="F70" s="26">
        <v>0</v>
      </c>
      <c r="G70" s="26">
        <v>0</v>
      </c>
      <c r="H70" s="26">
        <f t="shared" si="6"/>
        <v>30</v>
      </c>
      <c r="I70" s="18"/>
      <c r="J70" s="18"/>
      <c r="K70" s="18"/>
    </row>
    <row r="71" spans="1:12" ht="18" customHeight="1" x14ac:dyDescent="0.25">
      <c r="A71" s="16">
        <v>7</v>
      </c>
      <c r="B71" s="16">
        <v>5221</v>
      </c>
      <c r="C71" s="17" t="s">
        <v>83</v>
      </c>
      <c r="D71" s="18">
        <f t="shared" si="7"/>
        <v>1</v>
      </c>
      <c r="E71" s="18">
        <v>0</v>
      </c>
      <c r="F71" s="18">
        <v>1</v>
      </c>
      <c r="G71" s="18">
        <v>0</v>
      </c>
      <c r="H71" s="18">
        <f t="shared" si="6"/>
        <v>45</v>
      </c>
      <c r="I71" s="18"/>
      <c r="J71" s="18"/>
      <c r="K71" s="18"/>
    </row>
    <row r="72" spans="1:12" ht="18" customHeight="1" x14ac:dyDescent="0.25">
      <c r="A72" s="16">
        <v>8</v>
      </c>
      <c r="B72" s="18">
        <v>14307</v>
      </c>
      <c r="C72" s="17" t="s">
        <v>84</v>
      </c>
      <c r="D72" s="18">
        <f t="shared" si="7"/>
        <v>2</v>
      </c>
      <c r="E72" s="18">
        <v>2</v>
      </c>
      <c r="F72" s="18">
        <v>0</v>
      </c>
      <c r="G72" s="18">
        <v>0</v>
      </c>
      <c r="H72" s="18">
        <f t="shared" si="6"/>
        <v>30</v>
      </c>
      <c r="I72" s="18"/>
      <c r="J72" s="18"/>
      <c r="K72" s="18" t="s">
        <v>22</v>
      </c>
    </row>
    <row r="73" spans="1:12" ht="18" customHeight="1" x14ac:dyDescent="0.25">
      <c r="A73" s="28">
        <v>9</v>
      </c>
      <c r="B73" s="29">
        <v>5235</v>
      </c>
      <c r="C73" s="30" t="s">
        <v>85</v>
      </c>
      <c r="D73" s="31">
        <f t="shared" si="7"/>
        <v>2</v>
      </c>
      <c r="E73" s="31">
        <v>2</v>
      </c>
      <c r="F73" s="31">
        <v>0</v>
      </c>
      <c r="G73" s="31">
        <v>0</v>
      </c>
      <c r="H73" s="31">
        <f t="shared" si="6"/>
        <v>30</v>
      </c>
      <c r="I73" s="32"/>
      <c r="J73" s="32"/>
      <c r="K73" s="32"/>
      <c r="L73" s="33" t="s">
        <v>86</v>
      </c>
    </row>
    <row r="74" spans="1:12" ht="18" customHeight="1" x14ac:dyDescent="0.25">
      <c r="A74" s="19" t="s">
        <v>87</v>
      </c>
      <c r="B74" s="20"/>
      <c r="C74" s="21"/>
      <c r="D74" s="22">
        <f>SUM(D65:D73)</f>
        <v>18</v>
      </c>
      <c r="E74" s="22">
        <f>SUM(E65:E73)</f>
        <v>15</v>
      </c>
      <c r="F74" s="22">
        <f>SUM(F65:F73)</f>
        <v>2</v>
      </c>
      <c r="G74" s="22">
        <f>SUM(G65:G73)</f>
        <v>1</v>
      </c>
      <c r="H74" s="22">
        <f>SUM(H65:H73)</f>
        <v>345</v>
      </c>
      <c r="I74" s="23"/>
      <c r="J74" s="23"/>
      <c r="K74" s="23"/>
    </row>
    <row r="75" spans="1:12" ht="18" customHeight="1" x14ac:dyDescent="0.25">
      <c r="A75" s="32">
        <v>1</v>
      </c>
      <c r="B75" s="32">
        <v>5220</v>
      </c>
      <c r="C75" s="34" t="s">
        <v>88</v>
      </c>
      <c r="D75" s="32">
        <f>E75+F75+G75</f>
        <v>1</v>
      </c>
      <c r="E75" s="32">
        <v>0</v>
      </c>
      <c r="F75" s="32">
        <v>1</v>
      </c>
      <c r="G75" s="32">
        <v>0</v>
      </c>
      <c r="H75" s="32">
        <f>G75*30+F75*45+E75*15</f>
        <v>45</v>
      </c>
      <c r="I75" s="32"/>
      <c r="J75" s="32"/>
      <c r="K75" s="32"/>
    </row>
    <row r="76" spans="1:12" ht="18" customHeight="1" x14ac:dyDescent="0.25">
      <c r="A76" s="32">
        <v>2</v>
      </c>
      <c r="B76" s="32" t="s">
        <v>89</v>
      </c>
      <c r="C76" s="34" t="s">
        <v>90</v>
      </c>
      <c r="D76" s="32">
        <f>E76+F76+G76</f>
        <v>1</v>
      </c>
      <c r="E76" s="32">
        <v>0</v>
      </c>
      <c r="F76" s="32">
        <v>1</v>
      </c>
      <c r="G76" s="32">
        <v>0</v>
      </c>
      <c r="H76" s="32">
        <f>G76*30+F76*45+E76*15</f>
        <v>45</v>
      </c>
      <c r="I76" s="32"/>
      <c r="J76" s="32"/>
      <c r="K76" s="32"/>
    </row>
    <row r="77" spans="1:12" ht="18" customHeight="1" x14ac:dyDescent="0.25">
      <c r="A77" s="18">
        <v>3</v>
      </c>
      <c r="B77" s="18"/>
      <c r="C77" s="17" t="s">
        <v>91</v>
      </c>
      <c r="D77" s="18">
        <f>E77+F77+G77</f>
        <v>18</v>
      </c>
      <c r="E77" s="18">
        <v>18</v>
      </c>
      <c r="F77" s="18">
        <v>0</v>
      </c>
      <c r="G77" s="18">
        <v>0</v>
      </c>
      <c r="H77" s="18">
        <f>G77*30+F77*45+E77*15</f>
        <v>270</v>
      </c>
      <c r="I77" s="18"/>
      <c r="J77" s="18"/>
      <c r="K77" s="18"/>
    </row>
    <row r="78" spans="1:12" ht="18" customHeight="1" x14ac:dyDescent="0.25">
      <c r="A78" s="19" t="s">
        <v>92</v>
      </c>
      <c r="B78" s="20"/>
      <c r="C78" s="21"/>
      <c r="D78" s="22">
        <f>SUM(D75:D77)</f>
        <v>20</v>
      </c>
      <c r="E78" s="22">
        <f>SUM(E75:E77)</f>
        <v>18</v>
      </c>
      <c r="F78" s="22">
        <f>SUM(F75:F77)</f>
        <v>2</v>
      </c>
      <c r="G78" s="22">
        <f>SUM(G75:G77)</f>
        <v>0</v>
      </c>
      <c r="H78" s="22">
        <f>SUM(H75:H77)</f>
        <v>360</v>
      </c>
      <c r="I78" s="23"/>
      <c r="J78" s="23"/>
      <c r="K78" s="23"/>
    </row>
    <row r="79" spans="1:12" ht="18" customHeight="1" x14ac:dyDescent="0.25">
      <c r="A79" s="16">
        <v>1</v>
      </c>
      <c r="B79" s="16">
        <v>5127</v>
      </c>
      <c r="C79" s="17" t="s">
        <v>93</v>
      </c>
      <c r="D79" s="18">
        <v>10</v>
      </c>
      <c r="E79" s="18">
        <v>0</v>
      </c>
      <c r="F79" s="18">
        <v>0</v>
      </c>
      <c r="G79" s="18">
        <v>0</v>
      </c>
      <c r="H79" s="18">
        <v>150</v>
      </c>
      <c r="I79" s="18"/>
      <c r="J79" s="18"/>
      <c r="K79" s="18"/>
    </row>
    <row r="80" spans="1:12" ht="18" customHeight="1" x14ac:dyDescent="0.25">
      <c r="A80" s="35" t="s">
        <v>94</v>
      </c>
      <c r="B80" s="36"/>
      <c r="C80" s="37"/>
      <c r="D80" s="12">
        <v>10</v>
      </c>
      <c r="E80" s="12">
        <v>0</v>
      </c>
      <c r="F80" s="12">
        <v>0</v>
      </c>
      <c r="G80" s="12">
        <v>0</v>
      </c>
      <c r="H80" s="12">
        <v>150</v>
      </c>
      <c r="I80" s="38"/>
      <c r="J80" s="38"/>
      <c r="K80" s="38"/>
    </row>
    <row r="81" spans="1:12" ht="18" customHeight="1" x14ac:dyDescent="0.25">
      <c r="A81" s="35" t="s">
        <v>95</v>
      </c>
      <c r="B81" s="36"/>
      <c r="C81" s="37"/>
      <c r="D81" s="12">
        <f>D16+D25+D34+D43+D53+D64+D74+D78</f>
        <v>138</v>
      </c>
      <c r="E81" s="12">
        <f>E16+E25+E34+E43+E53+E64+E74+E78</f>
        <v>99</v>
      </c>
      <c r="F81" s="12">
        <f>F16+F25+F34+F43+F53+F64+F74+F78</f>
        <v>16</v>
      </c>
      <c r="G81" s="12">
        <f>G16+G25+G34+G43+G53+G64+G74+G78</f>
        <v>23</v>
      </c>
      <c r="H81" s="12">
        <f>H16+H25+H34+H43+H53+H64+H74+H78+H80</f>
        <v>3045</v>
      </c>
      <c r="I81" s="12"/>
      <c r="J81" s="12">
        <f>H81-H80</f>
        <v>2895</v>
      </c>
      <c r="K81" s="38"/>
    </row>
    <row r="82" spans="1:12" ht="18" customHeight="1" x14ac:dyDescent="0.25">
      <c r="A82" s="1" t="s">
        <v>96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39"/>
    </row>
    <row r="83" spans="1:12" ht="18" customHeight="1" x14ac:dyDescent="0.25">
      <c r="A83" s="40" t="s">
        <v>5</v>
      </c>
      <c r="B83" s="40" t="s">
        <v>97</v>
      </c>
      <c r="C83" s="40" t="s">
        <v>98</v>
      </c>
      <c r="D83" s="41" t="s">
        <v>13</v>
      </c>
      <c r="E83" s="41" t="s">
        <v>14</v>
      </c>
      <c r="F83" s="41" t="s">
        <v>15</v>
      </c>
      <c r="G83" s="41" t="s">
        <v>16</v>
      </c>
      <c r="H83" s="42" t="s">
        <v>99</v>
      </c>
      <c r="I83" s="40"/>
      <c r="J83" s="40"/>
      <c r="K83" s="40"/>
    </row>
    <row r="84" spans="1:12" ht="18" customHeight="1" x14ac:dyDescent="0.25">
      <c r="A84" s="32">
        <v>1</v>
      </c>
      <c r="B84" s="32">
        <v>5201</v>
      </c>
      <c r="C84" s="34" t="s">
        <v>100</v>
      </c>
      <c r="D84" s="32">
        <v>2</v>
      </c>
      <c r="E84" s="32">
        <v>2</v>
      </c>
      <c r="F84" s="32">
        <v>0</v>
      </c>
      <c r="G84" s="32">
        <v>0</v>
      </c>
      <c r="H84" s="32">
        <f t="shared" ref="H84:H98" si="8">G84*30+F84*45+E84*15</f>
        <v>30</v>
      </c>
      <c r="I84" s="32"/>
      <c r="J84" s="32"/>
      <c r="K84" s="32"/>
    </row>
    <row r="85" spans="1:12" ht="18" customHeight="1" x14ac:dyDescent="0.25">
      <c r="A85" s="18">
        <v>2</v>
      </c>
      <c r="B85" s="18">
        <v>5202</v>
      </c>
      <c r="C85" s="17" t="s">
        <v>101</v>
      </c>
      <c r="D85" s="18">
        <v>2</v>
      </c>
      <c r="E85" s="18">
        <v>2</v>
      </c>
      <c r="F85" s="18">
        <v>0</v>
      </c>
      <c r="G85" s="18">
        <v>0</v>
      </c>
      <c r="H85" s="18">
        <f t="shared" si="8"/>
        <v>30</v>
      </c>
      <c r="I85" s="18"/>
      <c r="J85" s="18"/>
      <c r="K85" s="18"/>
    </row>
    <row r="86" spans="1:12" ht="18" customHeight="1" x14ac:dyDescent="0.25">
      <c r="A86" s="18">
        <v>3</v>
      </c>
      <c r="B86" s="18">
        <v>5203</v>
      </c>
      <c r="C86" s="17" t="s">
        <v>102</v>
      </c>
      <c r="D86" s="18">
        <v>2</v>
      </c>
      <c r="E86" s="18">
        <v>2</v>
      </c>
      <c r="F86" s="18">
        <v>0</v>
      </c>
      <c r="G86" s="18">
        <v>0</v>
      </c>
      <c r="H86" s="18">
        <f t="shared" si="8"/>
        <v>30</v>
      </c>
      <c r="I86" s="18"/>
      <c r="J86" s="18"/>
      <c r="K86" s="18"/>
    </row>
    <row r="87" spans="1:12" ht="18" customHeight="1" x14ac:dyDescent="0.25">
      <c r="A87" s="32">
        <v>4</v>
      </c>
      <c r="B87" s="32">
        <v>5204</v>
      </c>
      <c r="C87" s="34" t="s">
        <v>103</v>
      </c>
      <c r="D87" s="32">
        <v>2</v>
      </c>
      <c r="E87" s="32">
        <v>2</v>
      </c>
      <c r="F87" s="32">
        <v>0</v>
      </c>
      <c r="G87" s="32">
        <v>0</v>
      </c>
      <c r="H87" s="32">
        <f t="shared" si="8"/>
        <v>30</v>
      </c>
      <c r="I87" s="32"/>
      <c r="J87" s="32"/>
      <c r="K87" s="32"/>
    </row>
    <row r="88" spans="1:12" ht="18" customHeight="1" x14ac:dyDescent="0.25">
      <c r="A88" s="32">
        <v>5</v>
      </c>
      <c r="B88" s="32">
        <v>5223</v>
      </c>
      <c r="C88" s="34" t="s">
        <v>104</v>
      </c>
      <c r="D88" s="32">
        <v>2</v>
      </c>
      <c r="E88" s="32">
        <v>2</v>
      </c>
      <c r="F88" s="32">
        <v>0</v>
      </c>
      <c r="G88" s="32">
        <v>0</v>
      </c>
      <c r="H88" s="32">
        <f t="shared" si="8"/>
        <v>30</v>
      </c>
      <c r="I88" s="32"/>
      <c r="J88" s="32"/>
      <c r="K88" s="32"/>
    </row>
    <row r="89" spans="1:12" ht="18" customHeight="1" x14ac:dyDescent="0.25">
      <c r="A89" s="18">
        <v>6</v>
      </c>
      <c r="B89" s="18">
        <v>5205</v>
      </c>
      <c r="C89" s="17" t="s">
        <v>105</v>
      </c>
      <c r="D89" s="18">
        <v>2</v>
      </c>
      <c r="E89" s="18">
        <v>2</v>
      </c>
      <c r="F89" s="18">
        <v>0</v>
      </c>
      <c r="G89" s="18">
        <v>0</v>
      </c>
      <c r="H89" s="18">
        <f t="shared" si="8"/>
        <v>30</v>
      </c>
      <c r="I89" s="18"/>
      <c r="J89" s="18"/>
      <c r="K89" s="18"/>
    </row>
    <row r="90" spans="1:12" ht="18" customHeight="1" x14ac:dyDescent="0.25">
      <c r="A90" s="18">
        <v>7</v>
      </c>
      <c r="B90" s="18">
        <v>5206</v>
      </c>
      <c r="C90" s="17" t="s">
        <v>106</v>
      </c>
      <c r="D90" s="18">
        <v>2</v>
      </c>
      <c r="E90" s="18">
        <v>2</v>
      </c>
      <c r="F90" s="18">
        <v>0</v>
      </c>
      <c r="G90" s="18">
        <v>0</v>
      </c>
      <c r="H90" s="18">
        <f t="shared" si="8"/>
        <v>30</v>
      </c>
      <c r="I90" s="18"/>
      <c r="J90" s="18"/>
      <c r="K90" s="18"/>
    </row>
    <row r="91" spans="1:12" ht="18" customHeight="1" x14ac:dyDescent="0.25">
      <c r="A91" s="32">
        <v>8</v>
      </c>
      <c r="B91" s="32">
        <v>5207</v>
      </c>
      <c r="C91" s="34" t="s">
        <v>107</v>
      </c>
      <c r="D91" s="32">
        <v>2</v>
      </c>
      <c r="E91" s="32">
        <v>2</v>
      </c>
      <c r="F91" s="32">
        <v>0</v>
      </c>
      <c r="G91" s="32">
        <v>0</v>
      </c>
      <c r="H91" s="32">
        <f t="shared" si="8"/>
        <v>30</v>
      </c>
      <c r="I91" s="32"/>
      <c r="J91" s="32"/>
      <c r="K91" s="32"/>
    </row>
    <row r="92" spans="1:12" ht="18" customHeight="1" x14ac:dyDescent="0.25">
      <c r="A92" s="18">
        <v>9</v>
      </c>
      <c r="B92" s="18">
        <v>5208</v>
      </c>
      <c r="C92" s="17" t="s">
        <v>108</v>
      </c>
      <c r="D92" s="18">
        <v>2</v>
      </c>
      <c r="E92" s="18">
        <v>2</v>
      </c>
      <c r="F92" s="18">
        <v>0</v>
      </c>
      <c r="G92" s="18">
        <v>0</v>
      </c>
      <c r="H92" s="18">
        <f t="shared" si="8"/>
        <v>30</v>
      </c>
      <c r="I92" s="18"/>
      <c r="J92" s="18"/>
      <c r="K92" s="18"/>
    </row>
    <row r="93" spans="1:12" ht="18" customHeight="1" x14ac:dyDescent="0.25">
      <c r="A93" s="32">
        <v>10</v>
      </c>
      <c r="B93" s="32" t="s">
        <v>109</v>
      </c>
      <c r="C93" s="34" t="s">
        <v>110</v>
      </c>
      <c r="D93" s="32">
        <v>2</v>
      </c>
      <c r="E93" s="32">
        <v>2</v>
      </c>
      <c r="F93" s="32">
        <v>0</v>
      </c>
      <c r="G93" s="32">
        <v>0</v>
      </c>
      <c r="H93" s="32">
        <f t="shared" si="8"/>
        <v>30</v>
      </c>
      <c r="I93" s="32"/>
      <c r="J93" s="32"/>
      <c r="K93" s="32"/>
    </row>
    <row r="94" spans="1:12" ht="18" customHeight="1" x14ac:dyDescent="0.25">
      <c r="A94" s="32">
        <v>11</v>
      </c>
      <c r="B94" s="32">
        <v>5210</v>
      </c>
      <c r="C94" s="34" t="s">
        <v>111</v>
      </c>
      <c r="D94" s="32">
        <v>2</v>
      </c>
      <c r="E94" s="32">
        <v>2</v>
      </c>
      <c r="F94" s="32">
        <v>0</v>
      </c>
      <c r="G94" s="32">
        <v>0</v>
      </c>
      <c r="H94" s="32">
        <f t="shared" si="8"/>
        <v>30</v>
      </c>
      <c r="I94" s="32"/>
      <c r="J94" s="32"/>
      <c r="K94" s="32"/>
      <c r="L94" s="33" t="s">
        <v>112</v>
      </c>
    </row>
    <row r="95" spans="1:12" ht="18" customHeight="1" x14ac:dyDescent="0.25">
      <c r="A95" s="32">
        <v>12</v>
      </c>
      <c r="B95" s="32">
        <v>5217</v>
      </c>
      <c r="C95" s="34" t="s">
        <v>113</v>
      </c>
      <c r="D95" s="32">
        <v>2</v>
      </c>
      <c r="E95" s="32">
        <v>2</v>
      </c>
      <c r="F95" s="32">
        <v>0</v>
      </c>
      <c r="G95" s="32">
        <v>0</v>
      </c>
      <c r="H95" s="32">
        <f t="shared" si="8"/>
        <v>30</v>
      </c>
      <c r="I95" s="32"/>
      <c r="J95" s="32"/>
      <c r="K95" s="32"/>
    </row>
    <row r="96" spans="1:12" ht="18" customHeight="1" x14ac:dyDescent="0.25">
      <c r="A96" s="32">
        <v>13</v>
      </c>
      <c r="B96" s="32">
        <v>5226</v>
      </c>
      <c r="C96" s="34" t="s">
        <v>114</v>
      </c>
      <c r="D96" s="32">
        <v>2</v>
      </c>
      <c r="E96" s="32">
        <v>2</v>
      </c>
      <c r="F96" s="32">
        <v>0</v>
      </c>
      <c r="G96" s="32">
        <v>0</v>
      </c>
      <c r="H96" s="32">
        <f t="shared" si="8"/>
        <v>30</v>
      </c>
      <c r="I96" s="32"/>
      <c r="J96" s="32"/>
      <c r="K96" s="32"/>
    </row>
    <row r="97" spans="1:12" ht="18" customHeight="1" x14ac:dyDescent="0.25">
      <c r="A97" s="32">
        <v>14</v>
      </c>
      <c r="B97" s="32" t="s">
        <v>115</v>
      </c>
      <c r="C97" s="34" t="s">
        <v>116</v>
      </c>
      <c r="D97" s="32">
        <v>2</v>
      </c>
      <c r="E97" s="32">
        <v>2</v>
      </c>
      <c r="F97" s="32">
        <v>0</v>
      </c>
      <c r="G97" s="32">
        <v>0</v>
      </c>
      <c r="H97" s="32">
        <f t="shared" si="8"/>
        <v>30</v>
      </c>
      <c r="I97" s="32"/>
      <c r="J97" s="32"/>
      <c r="K97" s="32"/>
      <c r="L97" s="2" t="s">
        <v>117</v>
      </c>
    </row>
    <row r="98" spans="1:12" ht="18" customHeight="1" x14ac:dyDescent="0.25">
      <c r="A98" s="18">
        <v>15</v>
      </c>
      <c r="B98" s="18" t="s">
        <v>118</v>
      </c>
      <c r="C98" s="17" t="s">
        <v>119</v>
      </c>
      <c r="D98" s="18">
        <v>2</v>
      </c>
      <c r="E98" s="18">
        <v>2</v>
      </c>
      <c r="F98" s="18">
        <v>0</v>
      </c>
      <c r="G98" s="18">
        <v>0</v>
      </c>
      <c r="H98" s="18">
        <f t="shared" si="8"/>
        <v>30</v>
      </c>
      <c r="I98" s="18"/>
      <c r="J98" s="18"/>
      <c r="K98" s="18"/>
    </row>
    <row r="99" spans="1:12" s="43" customFormat="1" ht="17.25" customHeight="1" x14ac:dyDescent="0.25">
      <c r="A99" s="39"/>
      <c r="B99" s="39"/>
      <c r="C99" s="39"/>
      <c r="E99" s="44"/>
      <c r="F99" s="45" t="s">
        <v>120</v>
      </c>
      <c r="G99" s="45"/>
      <c r="H99" s="45"/>
      <c r="I99" s="45"/>
      <c r="J99" s="45"/>
      <c r="K99" s="45"/>
    </row>
    <row r="100" spans="1:12" s="43" customFormat="1" ht="18" customHeight="1" x14ac:dyDescent="0.25">
      <c r="A100" s="46" t="s">
        <v>121</v>
      </c>
      <c r="B100" s="46"/>
      <c r="C100" s="47"/>
      <c r="D100" s="47"/>
      <c r="G100" s="48" t="s">
        <v>122</v>
      </c>
      <c r="H100" s="48"/>
      <c r="I100" s="48"/>
      <c r="J100" s="48"/>
      <c r="K100" s="48"/>
    </row>
    <row r="101" spans="1:12" s="43" customFormat="1" ht="21.75" customHeight="1" x14ac:dyDescent="0.25">
      <c r="A101" s="46"/>
      <c r="B101" s="46"/>
      <c r="C101" s="46"/>
      <c r="D101" s="46"/>
      <c r="E101" s="46"/>
      <c r="F101" s="46"/>
      <c r="G101" s="46"/>
      <c r="H101" s="49"/>
    </row>
    <row r="102" spans="1:12" s="43" customFormat="1" ht="21.75" customHeight="1" x14ac:dyDescent="0.25">
      <c r="A102" s="46"/>
      <c r="B102" s="46"/>
      <c r="C102" s="46"/>
      <c r="D102" s="46"/>
      <c r="E102" s="46"/>
      <c r="F102" s="46"/>
      <c r="G102" s="46"/>
      <c r="H102" s="49"/>
    </row>
    <row r="103" spans="1:12" s="43" customFormat="1" ht="21.75" customHeight="1" x14ac:dyDescent="0.25">
      <c r="A103" s="46"/>
      <c r="B103" s="46"/>
      <c r="C103" s="46"/>
      <c r="D103" s="46"/>
      <c r="E103" s="46"/>
      <c r="F103" s="46"/>
      <c r="G103" s="46"/>
      <c r="H103" s="49"/>
    </row>
    <row r="104" spans="1:12" s="43" customFormat="1" ht="17.25" customHeight="1" x14ac:dyDescent="0.25">
      <c r="A104" s="46" t="s">
        <v>123</v>
      </c>
      <c r="B104" s="46"/>
      <c r="C104" s="46"/>
      <c r="D104" s="46"/>
      <c r="E104" s="46"/>
      <c r="F104" s="46"/>
      <c r="G104" s="46"/>
      <c r="H104" s="50"/>
    </row>
    <row r="105" spans="1:12" s="43" customFormat="1" ht="87.75" customHeight="1" x14ac:dyDescent="0.25">
      <c r="A105" s="39" t="s">
        <v>124</v>
      </c>
      <c r="B105" s="51"/>
      <c r="C105" s="39"/>
      <c r="D105" s="39"/>
      <c r="E105" s="39"/>
      <c r="F105" s="39"/>
      <c r="G105" s="39"/>
      <c r="H105" s="39"/>
    </row>
  </sheetData>
  <mergeCells count="26">
    <mergeCell ref="A81:C81"/>
    <mergeCell ref="A82:K82"/>
    <mergeCell ref="F99:K99"/>
    <mergeCell ref="G100:K100"/>
    <mergeCell ref="A43:C43"/>
    <mergeCell ref="A53:C53"/>
    <mergeCell ref="A64:C64"/>
    <mergeCell ref="A74:C74"/>
    <mergeCell ref="A78:C78"/>
    <mergeCell ref="A80:C80"/>
    <mergeCell ref="I6:I7"/>
    <mergeCell ref="J6:J7"/>
    <mergeCell ref="K6:K7"/>
    <mergeCell ref="A16:C16"/>
    <mergeCell ref="A25:C25"/>
    <mergeCell ref="A34:C34"/>
    <mergeCell ref="A1:C1"/>
    <mergeCell ref="A2:C2"/>
    <mergeCell ref="A3:C3"/>
    <mergeCell ref="A4:K4"/>
    <mergeCell ref="A5:K5"/>
    <mergeCell ref="A6:A7"/>
    <mergeCell ref="B6:B7"/>
    <mergeCell ref="C6:C7"/>
    <mergeCell ref="D6:G6"/>
    <mergeCell ref="H6:H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2017-08-16T08:06:09Z</dcterms:created>
  <dcterms:modified xsi:type="dcterms:W3CDTF">2017-08-16T08:06:44Z</dcterms:modified>
</cp:coreProperties>
</file>