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03" i="1" l="1"/>
  <c r="E103" i="1"/>
  <c r="D103" i="1"/>
  <c r="G102" i="1"/>
  <c r="C102" i="1"/>
  <c r="G101" i="1"/>
  <c r="C101" i="1"/>
  <c r="G100" i="1"/>
  <c r="C100" i="1"/>
  <c r="G99" i="1"/>
  <c r="C99" i="1"/>
  <c r="G98" i="1"/>
  <c r="C98" i="1"/>
  <c r="G96" i="1"/>
  <c r="C96" i="1"/>
  <c r="G95" i="1"/>
  <c r="C95" i="1"/>
  <c r="G94" i="1"/>
  <c r="C94" i="1"/>
  <c r="G93" i="1"/>
  <c r="C93" i="1"/>
  <c r="G92" i="1"/>
  <c r="C92" i="1"/>
  <c r="G90" i="1"/>
  <c r="C90" i="1"/>
  <c r="G89" i="1"/>
  <c r="C89" i="1"/>
  <c r="G88" i="1"/>
  <c r="C88" i="1"/>
  <c r="G87" i="1"/>
  <c r="C87" i="1"/>
  <c r="G86" i="1"/>
  <c r="G103" i="1" s="1"/>
  <c r="C86" i="1"/>
  <c r="C103" i="1" s="1"/>
  <c r="F85" i="1"/>
  <c r="E85" i="1"/>
  <c r="D85" i="1"/>
  <c r="G84" i="1"/>
  <c r="C84" i="1"/>
  <c r="G83" i="1"/>
  <c r="C83" i="1"/>
  <c r="G82" i="1"/>
  <c r="G81" i="1"/>
  <c r="C81" i="1"/>
  <c r="G79" i="1"/>
  <c r="C79" i="1"/>
  <c r="G78" i="1"/>
  <c r="C78" i="1"/>
  <c r="G77" i="1"/>
  <c r="C77" i="1"/>
  <c r="G76" i="1"/>
  <c r="G75" i="1"/>
  <c r="C75" i="1"/>
  <c r="G74" i="1"/>
  <c r="C74" i="1"/>
  <c r="G73" i="1"/>
  <c r="G85" i="1" s="1"/>
  <c r="C73" i="1"/>
  <c r="C85" i="1" s="1"/>
  <c r="F72" i="1"/>
  <c r="E72" i="1"/>
  <c r="D72" i="1"/>
  <c r="G71" i="1"/>
  <c r="C71" i="1"/>
  <c r="G70" i="1"/>
  <c r="C70" i="1"/>
  <c r="G69" i="1"/>
  <c r="C69" i="1"/>
  <c r="G68" i="1"/>
  <c r="C68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G72" i="1" s="1"/>
  <c r="C59" i="1"/>
  <c r="C72" i="1" s="1"/>
  <c r="F58" i="1"/>
  <c r="E58" i="1"/>
  <c r="D58" i="1"/>
  <c r="G57" i="1"/>
  <c r="C57" i="1"/>
  <c r="G56" i="1"/>
  <c r="C56" i="1"/>
  <c r="G55" i="1"/>
  <c r="C55" i="1"/>
  <c r="G54" i="1"/>
  <c r="C54" i="1"/>
  <c r="G53" i="1"/>
  <c r="C53" i="1"/>
  <c r="G51" i="1"/>
  <c r="C51" i="1"/>
  <c r="G50" i="1"/>
  <c r="G49" i="1"/>
  <c r="C49" i="1"/>
  <c r="G48" i="1"/>
  <c r="C48" i="1"/>
  <c r="G47" i="1"/>
  <c r="C47" i="1"/>
  <c r="G46" i="1"/>
  <c r="G45" i="1"/>
  <c r="G58" i="1" s="1"/>
  <c r="C45" i="1"/>
  <c r="C58" i="1" s="1"/>
  <c r="F44" i="1"/>
  <c r="E44" i="1"/>
  <c r="D44" i="1"/>
  <c r="G43" i="1"/>
  <c r="C43" i="1"/>
  <c r="G42" i="1"/>
  <c r="C42" i="1"/>
  <c r="G40" i="1"/>
  <c r="G39" i="1"/>
  <c r="C39" i="1"/>
  <c r="G38" i="1"/>
  <c r="C38" i="1"/>
  <c r="G37" i="1"/>
  <c r="C37" i="1"/>
  <c r="G36" i="1"/>
  <c r="C36" i="1"/>
  <c r="G35" i="1"/>
  <c r="G44" i="1" s="1"/>
  <c r="C35" i="1"/>
  <c r="C44" i="1" s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G34" i="1" s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F16" i="1"/>
  <c r="F106" i="1" s="1"/>
  <c r="E16" i="1"/>
  <c r="E106" i="1" s="1"/>
  <c r="D16" i="1"/>
  <c r="D106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G16" i="1" s="1"/>
  <c r="G106" i="1" s="1"/>
  <c r="H106" i="1" s="1"/>
  <c r="C9" i="1"/>
  <c r="C16" i="1" s="1"/>
  <c r="C106" i="1" s="1"/>
  <c r="C8" i="1"/>
</calcChain>
</file>

<file path=xl/sharedStrings.xml><?xml version="1.0" encoding="utf-8"?>
<sst xmlns="http://schemas.openxmlformats.org/spreadsheetml/2006/main" count="131" uniqueCount="126">
  <si>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</si>
  <si>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</si>
  <si>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</si>
  <si>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</si>
  <si>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2016</t>
  </si>
  <si>
    <t>CHƯƠNG TRÌNH ĐÀO TẠO THEO HỌC CHẾ TÍN CHỈ KHÓA 2016 - 2021</t>
  </si>
  <si>
    <t xml:space="preserve">CHUYÊN NGÀNH: CÔNG NGHỆ THỰC PHẨM 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</si>
  <si>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</si>
  <si>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</si>
  <si>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</si>
  <si>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</si>
  <si>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</si>
  <si>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</si>
  <si>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</si>
  <si>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</si>
  <si>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</si>
  <si>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</si>
  <si>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</si>
  <si>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</si>
  <si>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</si>
  <si>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</si>
  <si>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</si>
  <si>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</si>
  <si>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</si>
  <si>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</si>
  <si>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</si>
  <si>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</si>
  <si>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</si>
  <si>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</si>
  <si>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</si>
  <si>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</si>
  <si>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</si>
  <si>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</si>
  <si>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</si>
  <si>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</si>
  <si>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</si>
  <si>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</si>
  <si>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</si>
  <si>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</si>
  <si>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</si>
  <si>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</si>
  <si>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</si>
  <si>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</si>
  <si>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</si>
  <si>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</si>
  <si>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</si>
  <si>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</si>
  <si>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</si>
  <si>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</si>
  <si>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2 môn)</t>
  </si>
  <si>
    <t>cũ: chọn 1 trong 3</t>
  </si>
  <si>
    <t>Hình họa kỹ thuật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</si>
  <si>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</si>
  <si>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</si>
  <si>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</si>
  <si>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</si>
  <si>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</si>
  <si>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</si>
  <si>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</si>
  <si>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</si>
  <si>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</si>
  <si>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</si>
  <si>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</si>
  <si>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</si>
  <si>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</si>
  <si>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</si>
  <si>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</si>
  <si>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</si>
  <si>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</si>
  <si>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</si>
  <si>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</si>
  <si>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</si>
  <si>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</si>
  <si>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</si>
  <si>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</si>
  <si>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</si>
  <si>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</si>
  <si>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</si>
  <si>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Môn tự chọn (chọn 2 trong 4 môn)</t>
  </si>
  <si>
    <t>Cũ: chọn 2 trong 5</t>
  </si>
  <si>
    <t>Công nghệ sau thu hoạch</t>
  </si>
  <si>
    <t>Dinh dưỡng &amp; an toàn thực phẩm</t>
  </si>
  <si>
    <t>Kỹ thuật môi trường</t>
  </si>
  <si>
    <t>Cũ: tự chọn HK4</t>
  </si>
  <si>
    <t>Kỹ thuật bao bì thực phẩm</t>
  </si>
  <si>
    <t>TỔNG CỘNG HỌC KỲ 6</t>
  </si>
  <si>
    <t>Đường lối cách mạng của Đảng Cộng sản Việt Nam</t>
  </si>
  <si>
    <t>Công nghệ chế biến thực phẩm</t>
  </si>
  <si>
    <t>Đánh giá và kiểm tra chất lượng thực phẩm</t>
  </si>
  <si>
    <t>Đồ án môn học quá trình &amp; thiết bị</t>
  </si>
  <si>
    <t>Kỹ thuật phân tích thực phẩm</t>
  </si>
  <si>
    <t>Thí nghiệm vi sinh</t>
  </si>
  <si>
    <t>Thí nghiệm hóa sinh</t>
  </si>
  <si>
    <t>Phụ gia thực phẩm</t>
  </si>
  <si>
    <t xml:space="preserve">Công nghệ lên men </t>
  </si>
  <si>
    <t>Kho trong bảo quản nông sản, rau quả</t>
  </si>
  <si>
    <t>Văn hóa ẩm thực</t>
  </si>
  <si>
    <t>TỔNG CỘNG HỌC KỲ 7</t>
  </si>
  <si>
    <t>Thí nghiệm chuyên đề thực phẩm</t>
  </si>
  <si>
    <t>Thí nghiệm đánh giá cảm quan</t>
  </si>
  <si>
    <t>CN bảo quản và chế biến thủy sản</t>
  </si>
  <si>
    <t>CN bảo quản và chế biến sữa</t>
  </si>
  <si>
    <t>CN bảo quản và chế biến thịt</t>
  </si>
  <si>
    <t>Tự chọn 8.1 (Chọn 2 trong 5 môn sau)</t>
  </si>
  <si>
    <t>CN bảo quản và chế biến trà, cà phê, cacao</t>
  </si>
  <si>
    <t>Công nghệ sản xuất bánh kẹo</t>
  </si>
  <si>
    <t>Công nghệ sản xuất dầu mỡ</t>
  </si>
  <si>
    <t>Công nghệ sản xuất nước giải khát</t>
  </si>
  <si>
    <t>CN bảo quản và chế biến rau quả</t>
  </si>
  <si>
    <t>Tự chọn 8.2 (Chọn 2 trong 5 môn sau)</t>
  </si>
  <si>
    <t xml:space="preserve">Thí nghiệm chế biến trà, cà phê, ca cao </t>
  </si>
  <si>
    <t>môn mới thêm</t>
  </si>
  <si>
    <t xml:space="preserve">Thí nghiệm sản xuất bánh kẹo </t>
  </si>
  <si>
    <t xml:space="preserve">Thí nghiệm sản xuất dầu mỡ </t>
  </si>
  <si>
    <t xml:space="preserve">Thí nghiệm sản xuất nước giải khát </t>
  </si>
  <si>
    <t xml:space="preserve">Thí nghiệm bảo quản và chế biến rau quả 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</si>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</sst>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3"/>
      <color indexed="10"/>
      <name val="Times New Roman"/>
      <family val="1"/>
    </font>
    <font>
      <sz val="12"/>
      <name val="Times New Roman"/>
      <family val="1"/>
    </font>
    <font>
      <b/>
      <sz val="13"/>
      <color indexed="8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b/>
      <sz val="12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2" fillId="0" borderId="0"/>
    <xf numFmtId="0" fontId="5" fillId="0" borderId="0"/>
  </cellStyleXfs>
  <cellXfs count="101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7" fillId="0" borderId="0" xfId="2" applyFont="1" applyFill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8" fillId="0" borderId="0" xfId="3" applyFont="1" applyFill="1"/>
    <xf numFmtId="0" fontId="6" fillId="0" borderId="1" xfId="3" applyFont="1" applyFill="1" applyBorder="1" applyAlignment="1">
      <alignment horizontal="center" vertical="top" shrinkToFit="1"/>
    </xf>
    <xf numFmtId="0" fontId="3" fillId="2" borderId="2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9" fillId="0" borderId="0" xfId="4" applyFont="1" applyFill="1" applyAlignment="1">
      <alignment vertical="center" shrinkToFit="1"/>
    </xf>
    <xf numFmtId="0" fontId="10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/>
    <xf numFmtId="0" fontId="3" fillId="2" borderId="2" xfId="3" applyFont="1" applyFill="1" applyBorder="1" applyAlignment="1">
      <alignment vertical="center" shrinkToFit="1"/>
    </xf>
    <xf numFmtId="0" fontId="11" fillId="0" borderId="2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2" fillId="0" borderId="0" xfId="4" applyFont="1" applyFill="1" applyAlignment="1">
      <alignment vertical="center" shrinkToFit="1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11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5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2" fillId="0" borderId="2" xfId="4" applyFont="1" applyFill="1" applyBorder="1" applyAlignment="1">
      <alignment horizontal="center" vertical="center" shrinkToFit="1"/>
    </xf>
    <xf numFmtId="0" fontId="12" fillId="0" borderId="2" xfId="4" applyFont="1" applyFill="1" applyBorder="1" applyAlignment="1">
      <alignment horizontal="left" vertical="center" shrinkToFit="1"/>
    </xf>
    <xf numFmtId="0" fontId="13" fillId="0" borderId="0" xfId="4" applyFont="1" applyFill="1" applyAlignment="1">
      <alignment vertical="center" shrinkToFit="1"/>
    </xf>
    <xf numFmtId="0" fontId="14" fillId="0" borderId="0" xfId="4" applyFont="1" applyFill="1" applyAlignment="1">
      <alignment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1" fontId="2" fillId="0" borderId="2" xfId="3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2" fillId="0" borderId="2" xfId="4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0" fontId="2" fillId="5" borderId="2" xfId="3" applyFont="1" applyFill="1" applyBorder="1" applyAlignment="1">
      <alignment horizontal="center" vertical="center" shrinkToFit="1"/>
    </xf>
    <xf numFmtId="1" fontId="3" fillId="2" borderId="2" xfId="3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0" fontId="12" fillId="0" borderId="2" xfId="4" applyFont="1" applyFill="1" applyBorder="1" applyAlignment="1">
      <alignment vertical="center" shrinkToFit="1"/>
    </xf>
    <xf numFmtId="0" fontId="12" fillId="0" borderId="0" xfId="4" applyFont="1" applyFill="1" applyAlignment="1">
      <alignment vertical="center" shrinkToFit="1"/>
    </xf>
    <xf numFmtId="0" fontId="3" fillId="4" borderId="2" xfId="4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15" fillId="0" borderId="3" xfId="4" applyFont="1" applyFill="1" applyBorder="1" applyAlignment="1">
      <alignment horizontal="left" vertical="center" shrinkToFit="1"/>
    </xf>
    <xf numFmtId="0" fontId="15" fillId="0" borderId="5" xfId="4" applyFont="1" applyFill="1" applyBorder="1" applyAlignment="1">
      <alignment horizontal="left" vertical="center" shrinkToFit="1"/>
    </xf>
    <xf numFmtId="0" fontId="12" fillId="5" borderId="2" xfId="4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2" fillId="0" borderId="5" xfId="4" applyFont="1" applyFill="1" applyBorder="1" applyAlignment="1">
      <alignment horizontal="center" vertical="center" shrinkToFit="1"/>
    </xf>
    <xf numFmtId="0" fontId="3" fillId="2" borderId="6" xfId="5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49" fontId="2" fillId="0" borderId="2" xfId="5" applyNumberFormat="1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horizontal="left" vertical="center" shrinkToFit="1"/>
    </xf>
    <xf numFmtId="0" fontId="2" fillId="0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vertical="center" shrinkToFit="1"/>
    </xf>
    <xf numFmtId="0" fontId="3" fillId="6" borderId="3" xfId="5" applyFont="1" applyFill="1" applyBorder="1" applyAlignment="1">
      <alignment horizontal="center" vertical="center" shrinkToFit="1"/>
    </xf>
    <xf numFmtId="0" fontId="3" fillId="6" borderId="5" xfId="5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2" fillId="2" borderId="2" xfId="5" applyFont="1" applyFill="1" applyBorder="1" applyAlignment="1">
      <alignment vertical="center" shrinkToFit="1"/>
    </xf>
    <xf numFmtId="0" fontId="15" fillId="6" borderId="3" xfId="5" applyFont="1" applyFill="1" applyBorder="1" applyAlignment="1">
      <alignment horizontal="center" vertical="center" shrinkToFit="1"/>
    </xf>
    <xf numFmtId="0" fontId="15" fillId="6" borderId="5" xfId="5" applyFont="1" applyFill="1" applyBorder="1" applyAlignment="1">
      <alignment horizontal="center" vertical="center" shrinkToFit="1"/>
    </xf>
    <xf numFmtId="1" fontId="3" fillId="2" borderId="2" xfId="5" applyNumberFormat="1" applyFont="1" applyFill="1" applyBorder="1" applyAlignment="1">
      <alignment horizontal="center" vertical="center" shrinkToFit="1"/>
    </xf>
    <xf numFmtId="0" fontId="18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Alignment="1">
      <alignment vertical="center"/>
    </xf>
    <xf numFmtId="0" fontId="19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horizontal="left" vertical="center"/>
    </xf>
    <xf numFmtId="0" fontId="2" fillId="0" borderId="0" xfId="3" applyFont="1" applyFill="1" applyBorder="1" applyAlignment="1">
      <alignment vertical="center"/>
    </xf>
    <xf numFmtId="0" fontId="2" fillId="0" borderId="0" xfId="4" applyFont="1" applyFill="1" applyAlignment="1">
      <alignment horizontal="center" vertical="center" shrinkToFit="1"/>
    </xf>
  </cellXfs>
  <cellStyles count="6">
    <cellStyle name="Normal" xfId="0" builtinId="0"/>
    <cellStyle name="Normal 2" xfId="3"/>
    <cellStyle name="Normal 2 2" xfId="5"/>
    <cellStyle name="Normal 3" xfId="2"/>
    <cellStyle name="Normal_CTDT_KHÃ“A_2010-2015_HÃ“A" xfId="4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7</xdr:col>
      <xdr:colOff>152400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4171950" y="476250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</xdr:row>
      <xdr:rowOff>228600</xdr:rowOff>
    </xdr:from>
    <xdr:to>
      <xdr:col>1</xdr:col>
      <xdr:colOff>2209800</xdr:colOff>
      <xdr:row>1</xdr:row>
      <xdr:rowOff>228600</xdr:rowOff>
    </xdr:to>
    <xdr:cxnSp macro="">
      <xdr:nvCxnSpPr>
        <xdr:cNvPr id="3" name="Straight Connector 2"/>
        <xdr:cNvCxnSpPr/>
      </xdr:nvCxnSpPr>
      <xdr:spPr>
        <a:xfrm>
          <a:off x="676275" y="466725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workbookViewId="0">
      <selection sqref="A1:XFD1048576"/>
    </sheetView>
  </sheetViews>
  <sheetFormatPr defaultColWidth="8.28515625" defaultRowHeight="16.5" x14ac:dyDescent="0.25"/>
  <cols>
    <col min="1" max="1" width="10.42578125" style="100" customWidth="1"/>
    <col min="2" max="2" width="42.85546875" style="23" customWidth="1"/>
    <col min="3" max="6" width="7.85546875" style="23" customWidth="1"/>
    <col min="7" max="7" width="9" style="23" customWidth="1"/>
    <col min="8" max="8" width="11.28515625" style="23" customWidth="1"/>
    <col min="9" max="255" width="11.42578125" style="23" customWidth="1"/>
    <col min="256" max="256" width="8.28515625" style="23"/>
    <col min="257" max="257" width="10.42578125" style="23" customWidth="1"/>
    <col min="258" max="258" width="42.85546875" style="23" customWidth="1"/>
    <col min="259" max="262" width="7.85546875" style="23" customWidth="1"/>
    <col min="263" max="263" width="9" style="23" customWidth="1"/>
    <col min="264" max="264" width="11.28515625" style="23" customWidth="1"/>
    <col min="265" max="511" width="11.42578125" style="23" customWidth="1"/>
    <col min="512" max="512" width="8.28515625" style="23"/>
    <col min="513" max="513" width="10.42578125" style="23" customWidth="1"/>
    <col min="514" max="514" width="42.85546875" style="23" customWidth="1"/>
    <col min="515" max="518" width="7.85546875" style="23" customWidth="1"/>
    <col min="519" max="519" width="9" style="23" customWidth="1"/>
    <col min="520" max="520" width="11.28515625" style="23" customWidth="1"/>
    <col min="521" max="767" width="11.42578125" style="23" customWidth="1"/>
    <col min="768" max="768" width="8.28515625" style="23"/>
    <col min="769" max="769" width="10.42578125" style="23" customWidth="1"/>
    <col min="770" max="770" width="42.85546875" style="23" customWidth="1"/>
    <col min="771" max="774" width="7.85546875" style="23" customWidth="1"/>
    <col min="775" max="775" width="9" style="23" customWidth="1"/>
    <col min="776" max="776" width="11.28515625" style="23" customWidth="1"/>
    <col min="777" max="1023" width="11.42578125" style="23" customWidth="1"/>
    <col min="1024" max="1024" width="8.28515625" style="23"/>
    <col min="1025" max="1025" width="10.42578125" style="23" customWidth="1"/>
    <col min="1026" max="1026" width="42.85546875" style="23" customWidth="1"/>
    <col min="1027" max="1030" width="7.85546875" style="23" customWidth="1"/>
    <col min="1031" max="1031" width="9" style="23" customWidth="1"/>
    <col min="1032" max="1032" width="11.28515625" style="23" customWidth="1"/>
    <col min="1033" max="1279" width="11.42578125" style="23" customWidth="1"/>
    <col min="1280" max="1280" width="8.28515625" style="23"/>
    <col min="1281" max="1281" width="10.42578125" style="23" customWidth="1"/>
    <col min="1282" max="1282" width="42.85546875" style="23" customWidth="1"/>
    <col min="1283" max="1286" width="7.85546875" style="23" customWidth="1"/>
    <col min="1287" max="1287" width="9" style="23" customWidth="1"/>
    <col min="1288" max="1288" width="11.28515625" style="23" customWidth="1"/>
    <col min="1289" max="1535" width="11.42578125" style="23" customWidth="1"/>
    <col min="1536" max="1536" width="8.28515625" style="23"/>
    <col min="1537" max="1537" width="10.42578125" style="23" customWidth="1"/>
    <col min="1538" max="1538" width="42.85546875" style="23" customWidth="1"/>
    <col min="1539" max="1542" width="7.85546875" style="23" customWidth="1"/>
    <col min="1543" max="1543" width="9" style="23" customWidth="1"/>
    <col min="1544" max="1544" width="11.28515625" style="23" customWidth="1"/>
    <col min="1545" max="1791" width="11.42578125" style="23" customWidth="1"/>
    <col min="1792" max="1792" width="8.28515625" style="23"/>
    <col min="1793" max="1793" width="10.42578125" style="23" customWidth="1"/>
    <col min="1794" max="1794" width="42.85546875" style="23" customWidth="1"/>
    <col min="1795" max="1798" width="7.85546875" style="23" customWidth="1"/>
    <col min="1799" max="1799" width="9" style="23" customWidth="1"/>
    <col min="1800" max="1800" width="11.28515625" style="23" customWidth="1"/>
    <col min="1801" max="2047" width="11.42578125" style="23" customWidth="1"/>
    <col min="2048" max="2048" width="8.28515625" style="23"/>
    <col min="2049" max="2049" width="10.42578125" style="23" customWidth="1"/>
    <col min="2050" max="2050" width="42.85546875" style="23" customWidth="1"/>
    <col min="2051" max="2054" width="7.85546875" style="23" customWidth="1"/>
    <col min="2055" max="2055" width="9" style="23" customWidth="1"/>
    <col min="2056" max="2056" width="11.28515625" style="23" customWidth="1"/>
    <col min="2057" max="2303" width="11.42578125" style="23" customWidth="1"/>
    <col min="2304" max="2304" width="8.28515625" style="23"/>
    <col min="2305" max="2305" width="10.42578125" style="23" customWidth="1"/>
    <col min="2306" max="2306" width="42.85546875" style="23" customWidth="1"/>
    <col min="2307" max="2310" width="7.85546875" style="23" customWidth="1"/>
    <col min="2311" max="2311" width="9" style="23" customWidth="1"/>
    <col min="2312" max="2312" width="11.28515625" style="23" customWidth="1"/>
    <col min="2313" max="2559" width="11.42578125" style="23" customWidth="1"/>
    <col min="2560" max="2560" width="8.28515625" style="23"/>
    <col min="2561" max="2561" width="10.42578125" style="23" customWidth="1"/>
    <col min="2562" max="2562" width="42.85546875" style="23" customWidth="1"/>
    <col min="2563" max="2566" width="7.85546875" style="23" customWidth="1"/>
    <col min="2567" max="2567" width="9" style="23" customWidth="1"/>
    <col min="2568" max="2568" width="11.28515625" style="23" customWidth="1"/>
    <col min="2569" max="2815" width="11.42578125" style="23" customWidth="1"/>
    <col min="2816" max="2816" width="8.28515625" style="23"/>
    <col min="2817" max="2817" width="10.42578125" style="23" customWidth="1"/>
    <col min="2818" max="2818" width="42.85546875" style="23" customWidth="1"/>
    <col min="2819" max="2822" width="7.85546875" style="23" customWidth="1"/>
    <col min="2823" max="2823" width="9" style="23" customWidth="1"/>
    <col min="2824" max="2824" width="11.28515625" style="23" customWidth="1"/>
    <col min="2825" max="3071" width="11.42578125" style="23" customWidth="1"/>
    <col min="3072" max="3072" width="8.28515625" style="23"/>
    <col min="3073" max="3073" width="10.42578125" style="23" customWidth="1"/>
    <col min="3074" max="3074" width="42.85546875" style="23" customWidth="1"/>
    <col min="3075" max="3078" width="7.85546875" style="23" customWidth="1"/>
    <col min="3079" max="3079" width="9" style="23" customWidth="1"/>
    <col min="3080" max="3080" width="11.28515625" style="23" customWidth="1"/>
    <col min="3081" max="3327" width="11.42578125" style="23" customWidth="1"/>
    <col min="3328" max="3328" width="8.28515625" style="23"/>
    <col min="3329" max="3329" width="10.42578125" style="23" customWidth="1"/>
    <col min="3330" max="3330" width="42.85546875" style="23" customWidth="1"/>
    <col min="3331" max="3334" width="7.85546875" style="23" customWidth="1"/>
    <col min="3335" max="3335" width="9" style="23" customWidth="1"/>
    <col min="3336" max="3336" width="11.28515625" style="23" customWidth="1"/>
    <col min="3337" max="3583" width="11.42578125" style="23" customWidth="1"/>
    <col min="3584" max="3584" width="8.28515625" style="23"/>
    <col min="3585" max="3585" width="10.42578125" style="23" customWidth="1"/>
    <col min="3586" max="3586" width="42.85546875" style="23" customWidth="1"/>
    <col min="3587" max="3590" width="7.85546875" style="23" customWidth="1"/>
    <col min="3591" max="3591" width="9" style="23" customWidth="1"/>
    <col min="3592" max="3592" width="11.28515625" style="23" customWidth="1"/>
    <col min="3593" max="3839" width="11.42578125" style="23" customWidth="1"/>
    <col min="3840" max="3840" width="8.28515625" style="23"/>
    <col min="3841" max="3841" width="10.42578125" style="23" customWidth="1"/>
    <col min="3842" max="3842" width="42.85546875" style="23" customWidth="1"/>
    <col min="3843" max="3846" width="7.85546875" style="23" customWidth="1"/>
    <col min="3847" max="3847" width="9" style="23" customWidth="1"/>
    <col min="3848" max="3848" width="11.28515625" style="23" customWidth="1"/>
    <col min="3849" max="4095" width="11.42578125" style="23" customWidth="1"/>
    <col min="4096" max="4096" width="8.28515625" style="23"/>
    <col min="4097" max="4097" width="10.42578125" style="23" customWidth="1"/>
    <col min="4098" max="4098" width="42.85546875" style="23" customWidth="1"/>
    <col min="4099" max="4102" width="7.85546875" style="23" customWidth="1"/>
    <col min="4103" max="4103" width="9" style="23" customWidth="1"/>
    <col min="4104" max="4104" width="11.28515625" style="23" customWidth="1"/>
    <col min="4105" max="4351" width="11.42578125" style="23" customWidth="1"/>
    <col min="4352" max="4352" width="8.28515625" style="23"/>
    <col min="4353" max="4353" width="10.42578125" style="23" customWidth="1"/>
    <col min="4354" max="4354" width="42.85546875" style="23" customWidth="1"/>
    <col min="4355" max="4358" width="7.85546875" style="23" customWidth="1"/>
    <col min="4359" max="4359" width="9" style="23" customWidth="1"/>
    <col min="4360" max="4360" width="11.28515625" style="23" customWidth="1"/>
    <col min="4361" max="4607" width="11.42578125" style="23" customWidth="1"/>
    <col min="4608" max="4608" width="8.28515625" style="23"/>
    <col min="4609" max="4609" width="10.42578125" style="23" customWidth="1"/>
    <col min="4610" max="4610" width="42.85546875" style="23" customWidth="1"/>
    <col min="4611" max="4614" width="7.85546875" style="23" customWidth="1"/>
    <col min="4615" max="4615" width="9" style="23" customWidth="1"/>
    <col min="4616" max="4616" width="11.28515625" style="23" customWidth="1"/>
    <col min="4617" max="4863" width="11.42578125" style="23" customWidth="1"/>
    <col min="4864" max="4864" width="8.28515625" style="23"/>
    <col min="4865" max="4865" width="10.42578125" style="23" customWidth="1"/>
    <col min="4866" max="4866" width="42.85546875" style="23" customWidth="1"/>
    <col min="4867" max="4870" width="7.85546875" style="23" customWidth="1"/>
    <col min="4871" max="4871" width="9" style="23" customWidth="1"/>
    <col min="4872" max="4872" width="11.28515625" style="23" customWidth="1"/>
    <col min="4873" max="5119" width="11.42578125" style="23" customWidth="1"/>
    <col min="5120" max="5120" width="8.28515625" style="23"/>
    <col min="5121" max="5121" width="10.42578125" style="23" customWidth="1"/>
    <col min="5122" max="5122" width="42.85546875" style="23" customWidth="1"/>
    <col min="5123" max="5126" width="7.85546875" style="23" customWidth="1"/>
    <col min="5127" max="5127" width="9" style="23" customWidth="1"/>
    <col min="5128" max="5128" width="11.28515625" style="23" customWidth="1"/>
    <col min="5129" max="5375" width="11.42578125" style="23" customWidth="1"/>
    <col min="5376" max="5376" width="8.28515625" style="23"/>
    <col min="5377" max="5377" width="10.42578125" style="23" customWidth="1"/>
    <col min="5378" max="5378" width="42.85546875" style="23" customWidth="1"/>
    <col min="5379" max="5382" width="7.85546875" style="23" customWidth="1"/>
    <col min="5383" max="5383" width="9" style="23" customWidth="1"/>
    <col min="5384" max="5384" width="11.28515625" style="23" customWidth="1"/>
    <col min="5385" max="5631" width="11.42578125" style="23" customWidth="1"/>
    <col min="5632" max="5632" width="8.28515625" style="23"/>
    <col min="5633" max="5633" width="10.42578125" style="23" customWidth="1"/>
    <col min="5634" max="5634" width="42.85546875" style="23" customWidth="1"/>
    <col min="5635" max="5638" width="7.85546875" style="23" customWidth="1"/>
    <col min="5639" max="5639" width="9" style="23" customWidth="1"/>
    <col min="5640" max="5640" width="11.28515625" style="23" customWidth="1"/>
    <col min="5641" max="5887" width="11.42578125" style="23" customWidth="1"/>
    <col min="5888" max="5888" width="8.28515625" style="23"/>
    <col min="5889" max="5889" width="10.42578125" style="23" customWidth="1"/>
    <col min="5890" max="5890" width="42.85546875" style="23" customWidth="1"/>
    <col min="5891" max="5894" width="7.85546875" style="23" customWidth="1"/>
    <col min="5895" max="5895" width="9" style="23" customWidth="1"/>
    <col min="5896" max="5896" width="11.28515625" style="23" customWidth="1"/>
    <col min="5897" max="6143" width="11.42578125" style="23" customWidth="1"/>
    <col min="6144" max="6144" width="8.28515625" style="23"/>
    <col min="6145" max="6145" width="10.42578125" style="23" customWidth="1"/>
    <col min="6146" max="6146" width="42.85546875" style="23" customWidth="1"/>
    <col min="6147" max="6150" width="7.85546875" style="23" customWidth="1"/>
    <col min="6151" max="6151" width="9" style="23" customWidth="1"/>
    <col min="6152" max="6152" width="11.28515625" style="23" customWidth="1"/>
    <col min="6153" max="6399" width="11.42578125" style="23" customWidth="1"/>
    <col min="6400" max="6400" width="8.28515625" style="23"/>
    <col min="6401" max="6401" width="10.42578125" style="23" customWidth="1"/>
    <col min="6402" max="6402" width="42.85546875" style="23" customWidth="1"/>
    <col min="6403" max="6406" width="7.85546875" style="23" customWidth="1"/>
    <col min="6407" max="6407" width="9" style="23" customWidth="1"/>
    <col min="6408" max="6408" width="11.28515625" style="23" customWidth="1"/>
    <col min="6409" max="6655" width="11.42578125" style="23" customWidth="1"/>
    <col min="6656" max="6656" width="8.28515625" style="23"/>
    <col min="6657" max="6657" width="10.42578125" style="23" customWidth="1"/>
    <col min="6658" max="6658" width="42.85546875" style="23" customWidth="1"/>
    <col min="6659" max="6662" width="7.85546875" style="23" customWidth="1"/>
    <col min="6663" max="6663" width="9" style="23" customWidth="1"/>
    <col min="6664" max="6664" width="11.28515625" style="23" customWidth="1"/>
    <col min="6665" max="6911" width="11.42578125" style="23" customWidth="1"/>
    <col min="6912" max="6912" width="8.28515625" style="23"/>
    <col min="6913" max="6913" width="10.42578125" style="23" customWidth="1"/>
    <col min="6914" max="6914" width="42.85546875" style="23" customWidth="1"/>
    <col min="6915" max="6918" width="7.85546875" style="23" customWidth="1"/>
    <col min="6919" max="6919" width="9" style="23" customWidth="1"/>
    <col min="6920" max="6920" width="11.28515625" style="23" customWidth="1"/>
    <col min="6921" max="7167" width="11.42578125" style="23" customWidth="1"/>
    <col min="7168" max="7168" width="8.28515625" style="23"/>
    <col min="7169" max="7169" width="10.42578125" style="23" customWidth="1"/>
    <col min="7170" max="7170" width="42.85546875" style="23" customWidth="1"/>
    <col min="7171" max="7174" width="7.85546875" style="23" customWidth="1"/>
    <col min="7175" max="7175" width="9" style="23" customWidth="1"/>
    <col min="7176" max="7176" width="11.28515625" style="23" customWidth="1"/>
    <col min="7177" max="7423" width="11.42578125" style="23" customWidth="1"/>
    <col min="7424" max="7424" width="8.28515625" style="23"/>
    <col min="7425" max="7425" width="10.42578125" style="23" customWidth="1"/>
    <col min="7426" max="7426" width="42.85546875" style="23" customWidth="1"/>
    <col min="7427" max="7430" width="7.85546875" style="23" customWidth="1"/>
    <col min="7431" max="7431" width="9" style="23" customWidth="1"/>
    <col min="7432" max="7432" width="11.28515625" style="23" customWidth="1"/>
    <col min="7433" max="7679" width="11.42578125" style="23" customWidth="1"/>
    <col min="7680" max="7680" width="8.28515625" style="23"/>
    <col min="7681" max="7681" width="10.42578125" style="23" customWidth="1"/>
    <col min="7682" max="7682" width="42.85546875" style="23" customWidth="1"/>
    <col min="7683" max="7686" width="7.85546875" style="23" customWidth="1"/>
    <col min="7687" max="7687" width="9" style="23" customWidth="1"/>
    <col min="7688" max="7688" width="11.28515625" style="23" customWidth="1"/>
    <col min="7689" max="7935" width="11.42578125" style="23" customWidth="1"/>
    <col min="7936" max="7936" width="8.28515625" style="23"/>
    <col min="7937" max="7937" width="10.42578125" style="23" customWidth="1"/>
    <col min="7938" max="7938" width="42.85546875" style="23" customWidth="1"/>
    <col min="7939" max="7942" width="7.85546875" style="23" customWidth="1"/>
    <col min="7943" max="7943" width="9" style="23" customWidth="1"/>
    <col min="7944" max="7944" width="11.28515625" style="23" customWidth="1"/>
    <col min="7945" max="8191" width="11.42578125" style="23" customWidth="1"/>
    <col min="8192" max="8192" width="8.28515625" style="23"/>
    <col min="8193" max="8193" width="10.42578125" style="23" customWidth="1"/>
    <col min="8194" max="8194" width="42.85546875" style="23" customWidth="1"/>
    <col min="8195" max="8198" width="7.85546875" style="23" customWidth="1"/>
    <col min="8199" max="8199" width="9" style="23" customWidth="1"/>
    <col min="8200" max="8200" width="11.28515625" style="23" customWidth="1"/>
    <col min="8201" max="8447" width="11.42578125" style="23" customWidth="1"/>
    <col min="8448" max="8448" width="8.28515625" style="23"/>
    <col min="8449" max="8449" width="10.42578125" style="23" customWidth="1"/>
    <col min="8450" max="8450" width="42.85546875" style="23" customWidth="1"/>
    <col min="8451" max="8454" width="7.85546875" style="23" customWidth="1"/>
    <col min="8455" max="8455" width="9" style="23" customWidth="1"/>
    <col min="8456" max="8456" width="11.28515625" style="23" customWidth="1"/>
    <col min="8457" max="8703" width="11.42578125" style="23" customWidth="1"/>
    <col min="8704" max="8704" width="8.28515625" style="23"/>
    <col min="8705" max="8705" width="10.42578125" style="23" customWidth="1"/>
    <col min="8706" max="8706" width="42.85546875" style="23" customWidth="1"/>
    <col min="8707" max="8710" width="7.85546875" style="23" customWidth="1"/>
    <col min="8711" max="8711" width="9" style="23" customWidth="1"/>
    <col min="8712" max="8712" width="11.28515625" style="23" customWidth="1"/>
    <col min="8713" max="8959" width="11.42578125" style="23" customWidth="1"/>
    <col min="8960" max="8960" width="8.28515625" style="23"/>
    <col min="8961" max="8961" width="10.42578125" style="23" customWidth="1"/>
    <col min="8962" max="8962" width="42.85546875" style="23" customWidth="1"/>
    <col min="8963" max="8966" width="7.85546875" style="23" customWidth="1"/>
    <col min="8967" max="8967" width="9" style="23" customWidth="1"/>
    <col min="8968" max="8968" width="11.28515625" style="23" customWidth="1"/>
    <col min="8969" max="9215" width="11.42578125" style="23" customWidth="1"/>
    <col min="9216" max="9216" width="8.28515625" style="23"/>
    <col min="9217" max="9217" width="10.42578125" style="23" customWidth="1"/>
    <col min="9218" max="9218" width="42.85546875" style="23" customWidth="1"/>
    <col min="9219" max="9222" width="7.85546875" style="23" customWidth="1"/>
    <col min="9223" max="9223" width="9" style="23" customWidth="1"/>
    <col min="9224" max="9224" width="11.28515625" style="23" customWidth="1"/>
    <col min="9225" max="9471" width="11.42578125" style="23" customWidth="1"/>
    <col min="9472" max="9472" width="8.28515625" style="23"/>
    <col min="9473" max="9473" width="10.42578125" style="23" customWidth="1"/>
    <col min="9474" max="9474" width="42.85546875" style="23" customWidth="1"/>
    <col min="9475" max="9478" width="7.85546875" style="23" customWidth="1"/>
    <col min="9479" max="9479" width="9" style="23" customWidth="1"/>
    <col min="9480" max="9480" width="11.28515625" style="23" customWidth="1"/>
    <col min="9481" max="9727" width="11.42578125" style="23" customWidth="1"/>
    <col min="9728" max="9728" width="8.28515625" style="23"/>
    <col min="9729" max="9729" width="10.42578125" style="23" customWidth="1"/>
    <col min="9730" max="9730" width="42.85546875" style="23" customWidth="1"/>
    <col min="9731" max="9734" width="7.85546875" style="23" customWidth="1"/>
    <col min="9735" max="9735" width="9" style="23" customWidth="1"/>
    <col min="9736" max="9736" width="11.28515625" style="23" customWidth="1"/>
    <col min="9737" max="9983" width="11.42578125" style="23" customWidth="1"/>
    <col min="9984" max="9984" width="8.28515625" style="23"/>
    <col min="9985" max="9985" width="10.42578125" style="23" customWidth="1"/>
    <col min="9986" max="9986" width="42.85546875" style="23" customWidth="1"/>
    <col min="9987" max="9990" width="7.85546875" style="23" customWidth="1"/>
    <col min="9991" max="9991" width="9" style="23" customWidth="1"/>
    <col min="9992" max="9992" width="11.28515625" style="23" customWidth="1"/>
    <col min="9993" max="10239" width="11.42578125" style="23" customWidth="1"/>
    <col min="10240" max="10240" width="8.28515625" style="23"/>
    <col min="10241" max="10241" width="10.42578125" style="23" customWidth="1"/>
    <col min="10242" max="10242" width="42.85546875" style="23" customWidth="1"/>
    <col min="10243" max="10246" width="7.85546875" style="23" customWidth="1"/>
    <col min="10247" max="10247" width="9" style="23" customWidth="1"/>
    <col min="10248" max="10248" width="11.28515625" style="23" customWidth="1"/>
    <col min="10249" max="10495" width="11.42578125" style="23" customWidth="1"/>
    <col min="10496" max="10496" width="8.28515625" style="23"/>
    <col min="10497" max="10497" width="10.42578125" style="23" customWidth="1"/>
    <col min="10498" max="10498" width="42.85546875" style="23" customWidth="1"/>
    <col min="10499" max="10502" width="7.85546875" style="23" customWidth="1"/>
    <col min="10503" max="10503" width="9" style="23" customWidth="1"/>
    <col min="10504" max="10504" width="11.28515625" style="23" customWidth="1"/>
    <col min="10505" max="10751" width="11.42578125" style="23" customWidth="1"/>
    <col min="10752" max="10752" width="8.28515625" style="23"/>
    <col min="10753" max="10753" width="10.42578125" style="23" customWidth="1"/>
    <col min="10754" max="10754" width="42.85546875" style="23" customWidth="1"/>
    <col min="10755" max="10758" width="7.85546875" style="23" customWidth="1"/>
    <col min="10759" max="10759" width="9" style="23" customWidth="1"/>
    <col min="10760" max="10760" width="11.28515625" style="23" customWidth="1"/>
    <col min="10761" max="11007" width="11.42578125" style="23" customWidth="1"/>
    <col min="11008" max="11008" width="8.28515625" style="23"/>
    <col min="11009" max="11009" width="10.42578125" style="23" customWidth="1"/>
    <col min="11010" max="11010" width="42.85546875" style="23" customWidth="1"/>
    <col min="11011" max="11014" width="7.85546875" style="23" customWidth="1"/>
    <col min="11015" max="11015" width="9" style="23" customWidth="1"/>
    <col min="11016" max="11016" width="11.28515625" style="23" customWidth="1"/>
    <col min="11017" max="11263" width="11.42578125" style="23" customWidth="1"/>
    <col min="11264" max="11264" width="8.28515625" style="23"/>
    <col min="11265" max="11265" width="10.42578125" style="23" customWidth="1"/>
    <col min="11266" max="11266" width="42.85546875" style="23" customWidth="1"/>
    <col min="11267" max="11270" width="7.85546875" style="23" customWidth="1"/>
    <col min="11271" max="11271" width="9" style="23" customWidth="1"/>
    <col min="11272" max="11272" width="11.28515625" style="23" customWidth="1"/>
    <col min="11273" max="11519" width="11.42578125" style="23" customWidth="1"/>
    <col min="11520" max="11520" width="8.28515625" style="23"/>
    <col min="11521" max="11521" width="10.42578125" style="23" customWidth="1"/>
    <col min="11522" max="11522" width="42.85546875" style="23" customWidth="1"/>
    <col min="11523" max="11526" width="7.85546875" style="23" customWidth="1"/>
    <col min="11527" max="11527" width="9" style="23" customWidth="1"/>
    <col min="11528" max="11528" width="11.28515625" style="23" customWidth="1"/>
    <col min="11529" max="11775" width="11.42578125" style="23" customWidth="1"/>
    <col min="11776" max="11776" width="8.28515625" style="23"/>
    <col min="11777" max="11777" width="10.42578125" style="23" customWidth="1"/>
    <col min="11778" max="11778" width="42.85546875" style="23" customWidth="1"/>
    <col min="11779" max="11782" width="7.85546875" style="23" customWidth="1"/>
    <col min="11783" max="11783" width="9" style="23" customWidth="1"/>
    <col min="11784" max="11784" width="11.28515625" style="23" customWidth="1"/>
    <col min="11785" max="12031" width="11.42578125" style="23" customWidth="1"/>
    <col min="12032" max="12032" width="8.28515625" style="23"/>
    <col min="12033" max="12033" width="10.42578125" style="23" customWidth="1"/>
    <col min="12034" max="12034" width="42.85546875" style="23" customWidth="1"/>
    <col min="12035" max="12038" width="7.85546875" style="23" customWidth="1"/>
    <col min="12039" max="12039" width="9" style="23" customWidth="1"/>
    <col min="12040" max="12040" width="11.28515625" style="23" customWidth="1"/>
    <col min="12041" max="12287" width="11.42578125" style="23" customWidth="1"/>
    <col min="12288" max="12288" width="8.28515625" style="23"/>
    <col min="12289" max="12289" width="10.42578125" style="23" customWidth="1"/>
    <col min="12290" max="12290" width="42.85546875" style="23" customWidth="1"/>
    <col min="12291" max="12294" width="7.85546875" style="23" customWidth="1"/>
    <col min="12295" max="12295" width="9" style="23" customWidth="1"/>
    <col min="12296" max="12296" width="11.28515625" style="23" customWidth="1"/>
    <col min="12297" max="12543" width="11.42578125" style="23" customWidth="1"/>
    <col min="12544" max="12544" width="8.28515625" style="23"/>
    <col min="12545" max="12545" width="10.42578125" style="23" customWidth="1"/>
    <col min="12546" max="12546" width="42.85546875" style="23" customWidth="1"/>
    <col min="12547" max="12550" width="7.85546875" style="23" customWidth="1"/>
    <col min="12551" max="12551" width="9" style="23" customWidth="1"/>
    <col min="12552" max="12552" width="11.28515625" style="23" customWidth="1"/>
    <col min="12553" max="12799" width="11.42578125" style="23" customWidth="1"/>
    <col min="12800" max="12800" width="8.28515625" style="23"/>
    <col min="12801" max="12801" width="10.42578125" style="23" customWidth="1"/>
    <col min="12802" max="12802" width="42.85546875" style="23" customWidth="1"/>
    <col min="12803" max="12806" width="7.85546875" style="23" customWidth="1"/>
    <col min="12807" max="12807" width="9" style="23" customWidth="1"/>
    <col min="12808" max="12808" width="11.28515625" style="23" customWidth="1"/>
    <col min="12809" max="13055" width="11.42578125" style="23" customWidth="1"/>
    <col min="13056" max="13056" width="8.28515625" style="23"/>
    <col min="13057" max="13057" width="10.42578125" style="23" customWidth="1"/>
    <col min="13058" max="13058" width="42.85546875" style="23" customWidth="1"/>
    <col min="13059" max="13062" width="7.85546875" style="23" customWidth="1"/>
    <col min="13063" max="13063" width="9" style="23" customWidth="1"/>
    <col min="13064" max="13064" width="11.28515625" style="23" customWidth="1"/>
    <col min="13065" max="13311" width="11.42578125" style="23" customWidth="1"/>
    <col min="13312" max="13312" width="8.28515625" style="23"/>
    <col min="13313" max="13313" width="10.42578125" style="23" customWidth="1"/>
    <col min="13314" max="13314" width="42.85546875" style="23" customWidth="1"/>
    <col min="13315" max="13318" width="7.85546875" style="23" customWidth="1"/>
    <col min="13319" max="13319" width="9" style="23" customWidth="1"/>
    <col min="13320" max="13320" width="11.28515625" style="23" customWidth="1"/>
    <col min="13321" max="13567" width="11.42578125" style="23" customWidth="1"/>
    <col min="13568" max="13568" width="8.28515625" style="23"/>
    <col min="13569" max="13569" width="10.42578125" style="23" customWidth="1"/>
    <col min="13570" max="13570" width="42.85546875" style="23" customWidth="1"/>
    <col min="13571" max="13574" width="7.85546875" style="23" customWidth="1"/>
    <col min="13575" max="13575" width="9" style="23" customWidth="1"/>
    <col min="13576" max="13576" width="11.28515625" style="23" customWidth="1"/>
    <col min="13577" max="13823" width="11.42578125" style="23" customWidth="1"/>
    <col min="13824" max="13824" width="8.28515625" style="23"/>
    <col min="13825" max="13825" width="10.42578125" style="23" customWidth="1"/>
    <col min="13826" max="13826" width="42.85546875" style="23" customWidth="1"/>
    <col min="13827" max="13830" width="7.85546875" style="23" customWidth="1"/>
    <col min="13831" max="13831" width="9" style="23" customWidth="1"/>
    <col min="13832" max="13832" width="11.28515625" style="23" customWidth="1"/>
    <col min="13833" max="14079" width="11.42578125" style="23" customWidth="1"/>
    <col min="14080" max="14080" width="8.28515625" style="23"/>
    <col min="14081" max="14081" width="10.42578125" style="23" customWidth="1"/>
    <col min="14082" max="14082" width="42.85546875" style="23" customWidth="1"/>
    <col min="14083" max="14086" width="7.85546875" style="23" customWidth="1"/>
    <col min="14087" max="14087" width="9" style="23" customWidth="1"/>
    <col min="14088" max="14088" width="11.28515625" style="23" customWidth="1"/>
    <col min="14089" max="14335" width="11.42578125" style="23" customWidth="1"/>
    <col min="14336" max="14336" width="8.28515625" style="23"/>
    <col min="14337" max="14337" width="10.42578125" style="23" customWidth="1"/>
    <col min="14338" max="14338" width="42.85546875" style="23" customWidth="1"/>
    <col min="14339" max="14342" width="7.85546875" style="23" customWidth="1"/>
    <col min="14343" max="14343" width="9" style="23" customWidth="1"/>
    <col min="14344" max="14344" width="11.28515625" style="23" customWidth="1"/>
    <col min="14345" max="14591" width="11.42578125" style="23" customWidth="1"/>
    <col min="14592" max="14592" width="8.28515625" style="23"/>
    <col min="14593" max="14593" width="10.42578125" style="23" customWidth="1"/>
    <col min="14594" max="14594" width="42.85546875" style="23" customWidth="1"/>
    <col min="14595" max="14598" width="7.85546875" style="23" customWidth="1"/>
    <col min="14599" max="14599" width="9" style="23" customWidth="1"/>
    <col min="14600" max="14600" width="11.28515625" style="23" customWidth="1"/>
    <col min="14601" max="14847" width="11.42578125" style="23" customWidth="1"/>
    <col min="14848" max="14848" width="8.28515625" style="23"/>
    <col min="14849" max="14849" width="10.42578125" style="23" customWidth="1"/>
    <col min="14850" max="14850" width="42.85546875" style="23" customWidth="1"/>
    <col min="14851" max="14854" width="7.85546875" style="23" customWidth="1"/>
    <col min="14855" max="14855" width="9" style="23" customWidth="1"/>
    <col min="14856" max="14856" width="11.28515625" style="23" customWidth="1"/>
    <col min="14857" max="15103" width="11.42578125" style="23" customWidth="1"/>
    <col min="15104" max="15104" width="8.28515625" style="23"/>
    <col min="15105" max="15105" width="10.42578125" style="23" customWidth="1"/>
    <col min="15106" max="15106" width="42.85546875" style="23" customWidth="1"/>
    <col min="15107" max="15110" width="7.85546875" style="23" customWidth="1"/>
    <col min="15111" max="15111" width="9" style="23" customWidth="1"/>
    <col min="15112" max="15112" width="11.28515625" style="23" customWidth="1"/>
    <col min="15113" max="15359" width="11.42578125" style="23" customWidth="1"/>
    <col min="15360" max="15360" width="8.28515625" style="23"/>
    <col min="15361" max="15361" width="10.42578125" style="23" customWidth="1"/>
    <col min="15362" max="15362" width="42.85546875" style="23" customWidth="1"/>
    <col min="15363" max="15366" width="7.85546875" style="23" customWidth="1"/>
    <col min="15367" max="15367" width="9" style="23" customWidth="1"/>
    <col min="15368" max="15368" width="11.28515625" style="23" customWidth="1"/>
    <col min="15369" max="15615" width="11.42578125" style="23" customWidth="1"/>
    <col min="15616" max="15616" width="8.28515625" style="23"/>
    <col min="15617" max="15617" width="10.42578125" style="23" customWidth="1"/>
    <col min="15618" max="15618" width="42.85546875" style="23" customWidth="1"/>
    <col min="15619" max="15622" width="7.85546875" style="23" customWidth="1"/>
    <col min="15623" max="15623" width="9" style="23" customWidth="1"/>
    <col min="15624" max="15624" width="11.28515625" style="23" customWidth="1"/>
    <col min="15625" max="15871" width="11.42578125" style="23" customWidth="1"/>
    <col min="15872" max="15872" width="8.28515625" style="23"/>
    <col min="15873" max="15873" width="10.42578125" style="23" customWidth="1"/>
    <col min="15874" max="15874" width="42.85546875" style="23" customWidth="1"/>
    <col min="15875" max="15878" width="7.85546875" style="23" customWidth="1"/>
    <col min="15879" max="15879" width="9" style="23" customWidth="1"/>
    <col min="15880" max="15880" width="11.28515625" style="23" customWidth="1"/>
    <col min="15881" max="16127" width="11.42578125" style="23" customWidth="1"/>
    <col min="16128" max="16128" width="8.28515625" style="23"/>
    <col min="16129" max="16129" width="10.42578125" style="23" customWidth="1"/>
    <col min="16130" max="16130" width="42.85546875" style="23" customWidth="1"/>
    <col min="16131" max="16134" width="7.85546875" style="23" customWidth="1"/>
    <col min="16135" max="16135" width="9" style="23" customWidth="1"/>
    <col min="16136" max="16136" width="11.28515625" style="23" customWidth="1"/>
    <col min="16137" max="16383" width="11.42578125" style="23" customWidth="1"/>
    <col min="16384" max="16384" width="8.28515625" style="23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6.2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s="9" customFormat="1" ht="26.25" customHeight="1" x14ac:dyDescent="0.3">
      <c r="A4" s="8" t="s">
        <v>5</v>
      </c>
      <c r="B4" s="8"/>
      <c r="C4" s="8"/>
      <c r="D4" s="8"/>
      <c r="E4" s="8"/>
      <c r="F4" s="8"/>
      <c r="G4" s="8"/>
      <c r="H4" s="8"/>
    </row>
    <row r="5" spans="1:8" s="9" customFormat="1" ht="23.25" customHeight="1" x14ac:dyDescent="0.2">
      <c r="A5" s="10" t="s">
        <v>6</v>
      </c>
      <c r="B5" s="10"/>
      <c r="C5" s="10"/>
      <c r="D5" s="10"/>
      <c r="E5" s="10"/>
      <c r="F5" s="10"/>
      <c r="G5" s="10"/>
      <c r="H5" s="10"/>
    </row>
    <row r="6" spans="1:8" s="14" customFormat="1" ht="19.5" customHeight="1" x14ac:dyDescent="0.25">
      <c r="A6" s="11" t="s">
        <v>7</v>
      </c>
      <c r="B6" s="12" t="s">
        <v>8</v>
      </c>
      <c r="C6" s="12" t="s">
        <v>9</v>
      </c>
      <c r="D6" s="12"/>
      <c r="E6" s="12"/>
      <c r="F6" s="12"/>
      <c r="G6" s="13" t="s">
        <v>10</v>
      </c>
      <c r="H6" s="11" t="s">
        <v>11</v>
      </c>
    </row>
    <row r="7" spans="1:8" s="14" customFormat="1" ht="19.5" customHeight="1" x14ac:dyDescent="0.25">
      <c r="A7" s="15"/>
      <c r="B7" s="16"/>
      <c r="C7" s="17" t="s">
        <v>12</v>
      </c>
      <c r="D7" s="17" t="s">
        <v>13</v>
      </c>
      <c r="E7" s="17" t="s">
        <v>14</v>
      </c>
      <c r="F7" s="17" t="s">
        <v>15</v>
      </c>
      <c r="G7" s="18"/>
      <c r="H7" s="19"/>
    </row>
    <row r="8" spans="1:8" ht="19.5" customHeight="1" x14ac:dyDescent="0.25">
      <c r="A8" s="20"/>
      <c r="B8" s="21" t="s">
        <v>16</v>
      </c>
      <c r="C8" s="20">
        <f>D8+E8+F8</f>
        <v>0</v>
      </c>
      <c r="D8" s="20">
        <v>0</v>
      </c>
      <c r="E8" s="20">
        <v>0</v>
      </c>
      <c r="F8" s="20">
        <v>0</v>
      </c>
      <c r="G8" s="20">
        <v>165</v>
      </c>
      <c r="H8" s="22"/>
    </row>
    <row r="9" spans="1:8" ht="19.5" customHeight="1" x14ac:dyDescent="0.25">
      <c r="A9" s="20">
        <v>102002</v>
      </c>
      <c r="B9" s="21" t="s">
        <v>17</v>
      </c>
      <c r="C9" s="20">
        <f>D9+E9+F9</f>
        <v>1</v>
      </c>
      <c r="D9" s="20">
        <v>0</v>
      </c>
      <c r="E9" s="20">
        <v>0</v>
      </c>
      <c r="F9" s="20">
        <v>1</v>
      </c>
      <c r="G9" s="20">
        <f>D9*15+E9*45+F9*30</f>
        <v>30</v>
      </c>
      <c r="H9" s="24"/>
    </row>
    <row r="10" spans="1:8" ht="19.5" customHeight="1" x14ac:dyDescent="0.25">
      <c r="A10" s="20">
        <v>102008</v>
      </c>
      <c r="B10" s="21" t="s">
        <v>18</v>
      </c>
      <c r="C10" s="20">
        <f t="shared" ref="C10:C15" si="0">D10+E10+F10</f>
        <v>3</v>
      </c>
      <c r="D10" s="20">
        <v>2</v>
      </c>
      <c r="E10" s="20">
        <v>0</v>
      </c>
      <c r="F10" s="20">
        <v>1</v>
      </c>
      <c r="G10" s="20">
        <f>D10*15+E10*45+F10*30</f>
        <v>60</v>
      </c>
      <c r="H10" s="25"/>
    </row>
    <row r="11" spans="1:8" ht="19.5" customHeight="1" x14ac:dyDescent="0.25">
      <c r="A11" s="20">
        <v>102019</v>
      </c>
      <c r="B11" s="21" t="s">
        <v>19</v>
      </c>
      <c r="C11" s="20">
        <f t="shared" si="0"/>
        <v>2</v>
      </c>
      <c r="D11" s="20">
        <v>1</v>
      </c>
      <c r="E11" s="20">
        <v>0</v>
      </c>
      <c r="F11" s="20">
        <v>1</v>
      </c>
      <c r="G11" s="20">
        <f>D11*15+E11*45+F11*30</f>
        <v>45</v>
      </c>
      <c r="H11" s="24"/>
    </row>
    <row r="12" spans="1:8" ht="19.5" customHeight="1" x14ac:dyDescent="0.25">
      <c r="A12" s="20">
        <v>117006</v>
      </c>
      <c r="B12" s="21" t="s">
        <v>20</v>
      </c>
      <c r="C12" s="20">
        <f t="shared" si="0"/>
        <v>2</v>
      </c>
      <c r="D12" s="20">
        <v>1</v>
      </c>
      <c r="E12" s="20">
        <v>0</v>
      </c>
      <c r="F12" s="20">
        <v>1</v>
      </c>
      <c r="G12" s="20">
        <f>D12*15+E12*45+F12*30</f>
        <v>45</v>
      </c>
      <c r="H12" s="26"/>
    </row>
    <row r="13" spans="1:8" ht="19.5" customHeight="1" x14ac:dyDescent="0.25">
      <c r="A13" s="20">
        <v>122023</v>
      </c>
      <c r="B13" s="21" t="s">
        <v>21</v>
      </c>
      <c r="C13" s="20">
        <f t="shared" si="0"/>
        <v>2</v>
      </c>
      <c r="D13" s="20">
        <v>2</v>
      </c>
      <c r="E13" s="20">
        <v>0</v>
      </c>
      <c r="F13" s="20">
        <v>0</v>
      </c>
      <c r="G13" s="20">
        <f>F13*30+E13*45+D13*15</f>
        <v>30</v>
      </c>
      <c r="H13" s="24"/>
    </row>
    <row r="14" spans="1:8" ht="19.5" customHeight="1" x14ac:dyDescent="0.25">
      <c r="A14" s="20">
        <v>117009</v>
      </c>
      <c r="B14" s="21" t="s">
        <v>22</v>
      </c>
      <c r="C14" s="20">
        <f t="shared" si="0"/>
        <v>1</v>
      </c>
      <c r="D14" s="20">
        <v>0</v>
      </c>
      <c r="E14" s="20">
        <v>1</v>
      </c>
      <c r="F14" s="20">
        <v>0</v>
      </c>
      <c r="G14" s="20">
        <f>F14*30+E14*45+D14*15</f>
        <v>45</v>
      </c>
      <c r="H14" s="24"/>
    </row>
    <row r="15" spans="1:8" ht="19.5" customHeight="1" x14ac:dyDescent="0.25">
      <c r="A15" s="20">
        <v>117010</v>
      </c>
      <c r="B15" s="21" t="s">
        <v>23</v>
      </c>
      <c r="C15" s="20">
        <f t="shared" si="0"/>
        <v>1</v>
      </c>
      <c r="D15" s="20">
        <v>0</v>
      </c>
      <c r="E15" s="20">
        <v>1</v>
      </c>
      <c r="F15" s="20">
        <v>0</v>
      </c>
      <c r="G15" s="20">
        <f>F15*30+E15*45+D15*15</f>
        <v>45</v>
      </c>
      <c r="H15" s="24"/>
    </row>
    <row r="16" spans="1:8" ht="19.5" customHeight="1" x14ac:dyDescent="0.25">
      <c r="A16" s="27" t="s">
        <v>24</v>
      </c>
      <c r="B16" s="27"/>
      <c r="C16" s="17">
        <f>SUM(C9:C15)</f>
        <v>12</v>
      </c>
      <c r="D16" s="17">
        <f>SUM(D9:D15)</f>
        <v>6</v>
      </c>
      <c r="E16" s="17">
        <f>SUM(E9:E15)</f>
        <v>2</v>
      </c>
      <c r="F16" s="17">
        <f>SUM(F9:F15)</f>
        <v>4</v>
      </c>
      <c r="G16" s="17">
        <f>SUM(G9:G15)</f>
        <v>300</v>
      </c>
      <c r="H16" s="28"/>
    </row>
    <row r="17" spans="1:8" ht="19.5" customHeight="1" x14ac:dyDescent="0.25">
      <c r="A17" s="20">
        <v>102003</v>
      </c>
      <c r="B17" s="21" t="s">
        <v>25</v>
      </c>
      <c r="C17" s="20">
        <f t="shared" ref="C17:C24" si="1">D17+E17+F17</f>
        <v>1</v>
      </c>
      <c r="D17" s="20">
        <v>0</v>
      </c>
      <c r="E17" s="20">
        <v>0</v>
      </c>
      <c r="F17" s="20">
        <v>1</v>
      </c>
      <c r="G17" s="20">
        <f>F17*30+E17*45+D17*15</f>
        <v>30</v>
      </c>
      <c r="H17" s="24"/>
    </row>
    <row r="18" spans="1:8" ht="19.5" customHeight="1" x14ac:dyDescent="0.25">
      <c r="A18" s="20">
        <v>102011</v>
      </c>
      <c r="B18" s="21" t="s">
        <v>26</v>
      </c>
      <c r="C18" s="20">
        <f t="shared" si="1"/>
        <v>1</v>
      </c>
      <c r="D18" s="20">
        <v>0</v>
      </c>
      <c r="E18" s="20">
        <v>0</v>
      </c>
      <c r="F18" s="20">
        <v>1</v>
      </c>
      <c r="G18" s="20">
        <f>F18*30+E18*45+D18*15</f>
        <v>30</v>
      </c>
      <c r="H18" s="25"/>
    </row>
    <row r="19" spans="1:8" ht="19.5" customHeight="1" x14ac:dyDescent="0.25">
      <c r="A19" s="29">
        <v>102014</v>
      </c>
      <c r="B19" s="21" t="s">
        <v>27</v>
      </c>
      <c r="C19" s="20">
        <f t="shared" si="1"/>
        <v>3</v>
      </c>
      <c r="D19" s="20">
        <v>2</v>
      </c>
      <c r="E19" s="20">
        <v>1</v>
      </c>
      <c r="F19" s="20">
        <v>0</v>
      </c>
      <c r="G19" s="20">
        <f>F19*30+E19*45+D19*15</f>
        <v>75</v>
      </c>
      <c r="H19" s="25"/>
    </row>
    <row r="20" spans="1:8" ht="19.5" customHeight="1" x14ac:dyDescent="0.25">
      <c r="A20" s="20">
        <v>102020</v>
      </c>
      <c r="B20" s="21" t="s">
        <v>28</v>
      </c>
      <c r="C20" s="20">
        <f t="shared" si="1"/>
        <v>2</v>
      </c>
      <c r="D20" s="20">
        <v>1</v>
      </c>
      <c r="E20" s="20">
        <v>0</v>
      </c>
      <c r="F20" s="20">
        <v>1</v>
      </c>
      <c r="G20" s="20">
        <f>F20*30+E20*45+D20*15</f>
        <v>45</v>
      </c>
      <c r="H20" s="24"/>
    </row>
    <row r="21" spans="1:8" ht="19.5" customHeight="1" x14ac:dyDescent="0.25">
      <c r="A21" s="20">
        <v>102028</v>
      </c>
      <c r="B21" s="21" t="s">
        <v>29</v>
      </c>
      <c r="C21" s="20">
        <f t="shared" si="1"/>
        <v>2</v>
      </c>
      <c r="D21" s="20">
        <v>1</v>
      </c>
      <c r="E21" s="20">
        <v>1</v>
      </c>
      <c r="F21" s="20">
        <v>0</v>
      </c>
      <c r="G21" s="20">
        <f>D21*15+E21*45+F21*30</f>
        <v>60</v>
      </c>
      <c r="H21" s="25"/>
    </row>
    <row r="22" spans="1:8" ht="19.5" customHeight="1" x14ac:dyDescent="0.25">
      <c r="A22" s="20">
        <v>117001</v>
      </c>
      <c r="B22" s="21" t="s">
        <v>30</v>
      </c>
      <c r="C22" s="20">
        <f t="shared" si="1"/>
        <v>1</v>
      </c>
      <c r="D22" s="20">
        <v>0</v>
      </c>
      <c r="E22" s="20">
        <v>1</v>
      </c>
      <c r="F22" s="20">
        <v>0</v>
      </c>
      <c r="G22" s="20">
        <f>F22*30+E22*45+D22*15</f>
        <v>45</v>
      </c>
      <c r="H22" s="25"/>
    </row>
    <row r="23" spans="1:8" ht="19.5" customHeight="1" x14ac:dyDescent="0.25">
      <c r="A23" s="20">
        <v>117007</v>
      </c>
      <c r="B23" s="21" t="s">
        <v>31</v>
      </c>
      <c r="C23" s="20">
        <f t="shared" si="1"/>
        <v>3</v>
      </c>
      <c r="D23" s="20">
        <v>3</v>
      </c>
      <c r="E23" s="20">
        <v>0</v>
      </c>
      <c r="F23" s="20">
        <v>0</v>
      </c>
      <c r="G23" s="20">
        <f>F23*30+E23*45+D23*15</f>
        <v>45</v>
      </c>
      <c r="H23" s="24"/>
    </row>
    <row r="24" spans="1:8" ht="19.5" customHeight="1" x14ac:dyDescent="0.25">
      <c r="A24" s="20">
        <v>117002</v>
      </c>
      <c r="B24" s="21" t="s">
        <v>32</v>
      </c>
      <c r="C24" s="20">
        <f t="shared" si="1"/>
        <v>3</v>
      </c>
      <c r="D24" s="20">
        <v>3</v>
      </c>
      <c r="E24" s="20">
        <v>0</v>
      </c>
      <c r="F24" s="20">
        <v>0</v>
      </c>
      <c r="G24" s="20">
        <f>F24*30+E24*45+D24*15</f>
        <v>45</v>
      </c>
      <c r="H24" s="24"/>
    </row>
    <row r="25" spans="1:8" ht="19.5" customHeight="1" x14ac:dyDescent="0.25">
      <c r="A25" s="27" t="s">
        <v>33</v>
      </c>
      <c r="B25" s="27"/>
      <c r="C25" s="17">
        <f>SUM(C17:C24)</f>
        <v>16</v>
      </c>
      <c r="D25" s="17">
        <f>SUM(D17:D24)</f>
        <v>10</v>
      </c>
      <c r="E25" s="17">
        <f>SUM(E17:E24)</f>
        <v>3</v>
      </c>
      <c r="F25" s="17">
        <f>SUM(F17:F24)</f>
        <v>3</v>
      </c>
      <c r="G25" s="17">
        <f>SUM(G17:G24)</f>
        <v>375</v>
      </c>
      <c r="H25" s="28"/>
    </row>
    <row r="26" spans="1:8" ht="19.5" customHeight="1" x14ac:dyDescent="0.25">
      <c r="A26" s="30">
        <v>102021</v>
      </c>
      <c r="B26" s="31" t="s">
        <v>34</v>
      </c>
      <c r="C26" s="30">
        <f>D26+E26+F26</f>
        <v>2</v>
      </c>
      <c r="D26" s="30">
        <v>1</v>
      </c>
      <c r="E26" s="30">
        <v>0</v>
      </c>
      <c r="F26" s="30">
        <v>1</v>
      </c>
      <c r="G26" s="30">
        <f t="shared" ref="G26:G33" si="2">F26*30+E26*45+D26*15</f>
        <v>45</v>
      </c>
      <c r="H26" s="30"/>
    </row>
    <row r="27" spans="1:8" ht="19.5" customHeight="1" x14ac:dyDescent="0.25">
      <c r="A27" s="30">
        <v>102029</v>
      </c>
      <c r="B27" s="31" t="s">
        <v>35</v>
      </c>
      <c r="C27" s="30">
        <f t="shared" ref="C27:C33" si="3">D27+E27+F27</f>
        <v>2</v>
      </c>
      <c r="D27" s="30">
        <v>1</v>
      </c>
      <c r="E27" s="30">
        <v>1</v>
      </c>
      <c r="F27" s="30">
        <v>0</v>
      </c>
      <c r="G27" s="30">
        <f t="shared" si="2"/>
        <v>60</v>
      </c>
      <c r="H27" s="30"/>
    </row>
    <row r="28" spans="1:8" ht="19.5" customHeight="1" x14ac:dyDescent="0.25">
      <c r="A28" s="30">
        <v>102004</v>
      </c>
      <c r="B28" s="31" t="s">
        <v>36</v>
      </c>
      <c r="C28" s="30">
        <f t="shared" si="3"/>
        <v>1</v>
      </c>
      <c r="D28" s="30">
        <v>0</v>
      </c>
      <c r="E28" s="30">
        <v>0</v>
      </c>
      <c r="F28" s="30">
        <v>1</v>
      </c>
      <c r="G28" s="30">
        <f t="shared" si="2"/>
        <v>30</v>
      </c>
      <c r="H28" s="30"/>
    </row>
    <row r="29" spans="1:8" ht="19.5" customHeight="1" x14ac:dyDescent="0.25">
      <c r="A29" s="30">
        <v>120023</v>
      </c>
      <c r="B29" s="31" t="s">
        <v>37</v>
      </c>
      <c r="C29" s="30">
        <f t="shared" si="3"/>
        <v>2</v>
      </c>
      <c r="D29" s="30">
        <v>2</v>
      </c>
      <c r="E29" s="30">
        <v>0</v>
      </c>
      <c r="F29" s="30">
        <v>0</v>
      </c>
      <c r="G29" s="30">
        <f t="shared" si="2"/>
        <v>30</v>
      </c>
      <c r="H29" s="30"/>
    </row>
    <row r="30" spans="1:8" ht="19.5" customHeight="1" x14ac:dyDescent="0.25">
      <c r="A30" s="30">
        <v>117057</v>
      </c>
      <c r="B30" s="31" t="s">
        <v>38</v>
      </c>
      <c r="C30" s="30">
        <f t="shared" si="3"/>
        <v>1</v>
      </c>
      <c r="D30" s="30">
        <v>0</v>
      </c>
      <c r="E30" s="30">
        <v>1</v>
      </c>
      <c r="F30" s="30">
        <v>0</v>
      </c>
      <c r="G30" s="30">
        <f t="shared" si="2"/>
        <v>45</v>
      </c>
      <c r="H30" s="30"/>
    </row>
    <row r="31" spans="1:8" ht="19.5" customHeight="1" x14ac:dyDescent="0.25">
      <c r="A31" s="30">
        <v>117046</v>
      </c>
      <c r="B31" s="31" t="s">
        <v>39</v>
      </c>
      <c r="C31" s="30">
        <f t="shared" si="3"/>
        <v>4</v>
      </c>
      <c r="D31" s="30">
        <v>4</v>
      </c>
      <c r="E31" s="30">
        <v>0</v>
      </c>
      <c r="F31" s="30">
        <v>0</v>
      </c>
      <c r="G31" s="30">
        <f t="shared" si="2"/>
        <v>60</v>
      </c>
      <c r="H31" s="32"/>
    </row>
    <row r="32" spans="1:8" ht="19.5" customHeight="1" x14ac:dyDescent="0.25">
      <c r="A32" s="30">
        <v>117037</v>
      </c>
      <c r="B32" s="31" t="s">
        <v>40</v>
      </c>
      <c r="C32" s="30">
        <f t="shared" si="3"/>
        <v>3</v>
      </c>
      <c r="D32" s="30">
        <v>3</v>
      </c>
      <c r="E32" s="30">
        <v>0</v>
      </c>
      <c r="F32" s="30">
        <v>0</v>
      </c>
      <c r="G32" s="30">
        <f t="shared" si="2"/>
        <v>45</v>
      </c>
      <c r="H32" s="32"/>
    </row>
    <row r="33" spans="1:8" ht="19.5" customHeight="1" x14ac:dyDescent="0.25">
      <c r="A33" s="30">
        <v>117055</v>
      </c>
      <c r="B33" s="31" t="s">
        <v>41</v>
      </c>
      <c r="C33" s="30">
        <f t="shared" si="3"/>
        <v>1</v>
      </c>
      <c r="D33" s="30">
        <v>0</v>
      </c>
      <c r="E33" s="30">
        <v>1</v>
      </c>
      <c r="F33" s="30">
        <v>0</v>
      </c>
      <c r="G33" s="30">
        <f t="shared" si="2"/>
        <v>45</v>
      </c>
      <c r="H33" s="30"/>
    </row>
    <row r="34" spans="1:8" ht="19.5" customHeight="1" x14ac:dyDescent="0.25">
      <c r="A34" s="27" t="s">
        <v>42</v>
      </c>
      <c r="B34" s="27"/>
      <c r="C34" s="33">
        <f>SUM(C26:C33)</f>
        <v>16</v>
      </c>
      <c r="D34" s="33">
        <f>SUM(D26:D33)</f>
        <v>11</v>
      </c>
      <c r="E34" s="33">
        <f>SUM(E26:E33)</f>
        <v>3</v>
      </c>
      <c r="F34" s="33">
        <f>SUM(F26:F33)</f>
        <v>2</v>
      </c>
      <c r="G34" s="33">
        <f>SUM(G26:G33)</f>
        <v>360</v>
      </c>
      <c r="H34" s="33"/>
    </row>
    <row r="35" spans="1:8" ht="19.5" customHeight="1" x14ac:dyDescent="0.25">
      <c r="A35" s="30">
        <v>102005</v>
      </c>
      <c r="B35" s="31" t="s">
        <v>43</v>
      </c>
      <c r="C35" s="30">
        <f>D35+E35+F35</f>
        <v>5</v>
      </c>
      <c r="D35" s="30">
        <v>4</v>
      </c>
      <c r="E35" s="30">
        <v>0</v>
      </c>
      <c r="F35" s="30">
        <v>1</v>
      </c>
      <c r="G35" s="30">
        <f t="shared" ref="G35:G40" si="4">F35*30+E35*45+D35*15</f>
        <v>90</v>
      </c>
      <c r="H35" s="30"/>
    </row>
    <row r="36" spans="1:8" ht="19.5" customHeight="1" x14ac:dyDescent="0.25">
      <c r="A36" s="30">
        <v>102006</v>
      </c>
      <c r="B36" s="31" t="s">
        <v>44</v>
      </c>
      <c r="C36" s="30">
        <f>D36+E36+F36</f>
        <v>2</v>
      </c>
      <c r="D36" s="30">
        <v>2</v>
      </c>
      <c r="E36" s="30">
        <v>0</v>
      </c>
      <c r="F36" s="30">
        <v>0</v>
      </c>
      <c r="G36" s="30">
        <f t="shared" si="4"/>
        <v>30</v>
      </c>
      <c r="H36" s="30"/>
    </row>
    <row r="37" spans="1:8" ht="19.5" customHeight="1" x14ac:dyDescent="0.25">
      <c r="A37" s="30">
        <v>102030</v>
      </c>
      <c r="B37" s="31" t="s">
        <v>45</v>
      </c>
      <c r="C37" s="30">
        <f>D37+E37+F37</f>
        <v>3</v>
      </c>
      <c r="D37" s="30">
        <v>2</v>
      </c>
      <c r="E37" s="30">
        <v>0</v>
      </c>
      <c r="F37" s="30">
        <v>1</v>
      </c>
      <c r="G37" s="30">
        <f t="shared" si="4"/>
        <v>60</v>
      </c>
      <c r="H37" s="30"/>
    </row>
    <row r="38" spans="1:8" ht="19.5" customHeight="1" x14ac:dyDescent="0.25">
      <c r="A38" s="30">
        <v>117003</v>
      </c>
      <c r="B38" s="31" t="s">
        <v>46</v>
      </c>
      <c r="C38" s="30">
        <f>D38+E38+F38</f>
        <v>1</v>
      </c>
      <c r="D38" s="30">
        <v>0</v>
      </c>
      <c r="E38" s="30">
        <v>1</v>
      </c>
      <c r="F38" s="30">
        <v>0</v>
      </c>
      <c r="G38" s="30">
        <f t="shared" si="4"/>
        <v>45</v>
      </c>
      <c r="H38" s="30"/>
    </row>
    <row r="39" spans="1:8" ht="19.5" customHeight="1" x14ac:dyDescent="0.25">
      <c r="A39" s="30">
        <v>120035</v>
      </c>
      <c r="B39" s="31" t="s">
        <v>47</v>
      </c>
      <c r="C39" s="30">
        <f>D39+E39+F39</f>
        <v>2</v>
      </c>
      <c r="D39" s="30">
        <v>1</v>
      </c>
      <c r="E39" s="30">
        <v>0</v>
      </c>
      <c r="F39" s="30">
        <v>1</v>
      </c>
      <c r="G39" s="30">
        <f t="shared" si="4"/>
        <v>45</v>
      </c>
      <c r="H39" s="20"/>
    </row>
    <row r="40" spans="1:8" ht="19.5" customHeight="1" x14ac:dyDescent="0.25">
      <c r="A40" s="30">
        <v>117047</v>
      </c>
      <c r="B40" s="34" t="s">
        <v>48</v>
      </c>
      <c r="C40" s="35">
        <v>4</v>
      </c>
      <c r="D40" s="35">
        <v>4</v>
      </c>
      <c r="E40" s="35">
        <v>0</v>
      </c>
      <c r="F40" s="35">
        <v>0</v>
      </c>
      <c r="G40" s="35">
        <f t="shared" si="4"/>
        <v>60</v>
      </c>
      <c r="H40" s="20"/>
    </row>
    <row r="41" spans="1:8" ht="19.5" customHeight="1" x14ac:dyDescent="0.25">
      <c r="A41" s="36" t="s">
        <v>49</v>
      </c>
      <c r="B41" s="36"/>
      <c r="C41" s="36"/>
      <c r="D41" s="35"/>
      <c r="E41" s="35"/>
      <c r="F41" s="35"/>
      <c r="G41" s="35"/>
      <c r="H41" s="37" t="s">
        <v>50</v>
      </c>
    </row>
    <row r="42" spans="1:8" ht="19.5" customHeight="1" x14ac:dyDescent="0.25">
      <c r="A42" s="30">
        <v>117031</v>
      </c>
      <c r="B42" s="31" t="s">
        <v>51</v>
      </c>
      <c r="C42" s="30">
        <f>D42+E42+F42</f>
        <v>2</v>
      </c>
      <c r="D42" s="30">
        <v>2</v>
      </c>
      <c r="E42" s="30">
        <v>0</v>
      </c>
      <c r="F42" s="30">
        <v>0</v>
      </c>
      <c r="G42" s="30">
        <f>F42*30+E42*45+D42*15</f>
        <v>30</v>
      </c>
      <c r="H42" s="30"/>
    </row>
    <row r="43" spans="1:8" ht="19.5" customHeight="1" x14ac:dyDescent="0.25">
      <c r="A43" s="30">
        <v>117028</v>
      </c>
      <c r="B43" s="31" t="s">
        <v>52</v>
      </c>
      <c r="C43" s="30">
        <f>E43+D43+F43</f>
        <v>2</v>
      </c>
      <c r="D43" s="30">
        <v>2</v>
      </c>
      <c r="E43" s="30">
        <v>0</v>
      </c>
      <c r="F43" s="30">
        <v>0</v>
      </c>
      <c r="G43" s="30">
        <f>D43*15+E43*45+F43*30</f>
        <v>30</v>
      </c>
      <c r="H43" s="30"/>
    </row>
    <row r="44" spans="1:8" ht="19.5" customHeight="1" x14ac:dyDescent="0.25">
      <c r="A44" s="27" t="s">
        <v>53</v>
      </c>
      <c r="B44" s="27"/>
      <c r="C44" s="33">
        <f>SUM(C35:C42)</f>
        <v>19</v>
      </c>
      <c r="D44" s="33">
        <f>SUM(D35:D42)</f>
        <v>15</v>
      </c>
      <c r="E44" s="33">
        <f>SUM(E35:E42)</f>
        <v>1</v>
      </c>
      <c r="F44" s="33">
        <f>SUM(F35:F42)</f>
        <v>3</v>
      </c>
      <c r="G44" s="33">
        <f>SUM(G35:G42)</f>
        <v>360</v>
      </c>
      <c r="H44" s="38"/>
    </row>
    <row r="45" spans="1:8" ht="19.5" customHeight="1" x14ac:dyDescent="0.25">
      <c r="A45" s="39">
        <v>102034</v>
      </c>
      <c r="B45" s="40" t="s">
        <v>54</v>
      </c>
      <c r="C45" s="39">
        <f>D45+E45+F45</f>
        <v>2</v>
      </c>
      <c r="D45" s="39">
        <v>1</v>
      </c>
      <c r="E45" s="39">
        <v>0</v>
      </c>
      <c r="F45" s="39">
        <v>1</v>
      </c>
      <c r="G45" s="39">
        <f>F45*30+E45*45+D45*15</f>
        <v>45</v>
      </c>
      <c r="H45" s="32"/>
    </row>
    <row r="46" spans="1:8" ht="19.5" customHeight="1" x14ac:dyDescent="0.25">
      <c r="A46" s="39">
        <v>117029</v>
      </c>
      <c r="B46" s="40" t="s">
        <v>55</v>
      </c>
      <c r="C46" s="39">
        <v>2</v>
      </c>
      <c r="D46" s="39">
        <v>2</v>
      </c>
      <c r="E46" s="39">
        <v>0</v>
      </c>
      <c r="F46" s="39">
        <v>0</v>
      </c>
      <c r="G46" s="39">
        <f t="shared" ref="G46:G51" si="5">F46*30+E46*45+D46*15</f>
        <v>30</v>
      </c>
      <c r="H46" s="32"/>
    </row>
    <row r="47" spans="1:8" s="41" customFormat="1" ht="19.5" customHeight="1" x14ac:dyDescent="0.25">
      <c r="A47" s="39">
        <v>102031</v>
      </c>
      <c r="B47" s="40" t="s">
        <v>56</v>
      </c>
      <c r="C47" s="39">
        <f>D47+E47+F47</f>
        <v>3</v>
      </c>
      <c r="D47" s="39">
        <v>2</v>
      </c>
      <c r="E47" s="39">
        <v>0</v>
      </c>
      <c r="F47" s="39">
        <v>1</v>
      </c>
      <c r="G47" s="39">
        <f t="shared" si="5"/>
        <v>60</v>
      </c>
      <c r="H47" s="32"/>
    </row>
    <row r="48" spans="1:8" ht="19.5" customHeight="1" x14ac:dyDescent="0.25">
      <c r="A48" s="39">
        <v>117056</v>
      </c>
      <c r="B48" s="40" t="s">
        <v>57</v>
      </c>
      <c r="C48" s="39">
        <f>D48+E48+F48</f>
        <v>1</v>
      </c>
      <c r="D48" s="39">
        <v>0</v>
      </c>
      <c r="E48" s="39">
        <v>1</v>
      </c>
      <c r="F48" s="39">
        <v>0</v>
      </c>
      <c r="G48" s="39">
        <f t="shared" si="5"/>
        <v>45</v>
      </c>
      <c r="H48" s="32"/>
    </row>
    <row r="49" spans="1:8" ht="19.5" customHeight="1" x14ac:dyDescent="0.25">
      <c r="A49" s="39">
        <v>117024</v>
      </c>
      <c r="B49" s="40" t="s">
        <v>58</v>
      </c>
      <c r="C49" s="39">
        <f>D49+E49+F49</f>
        <v>2</v>
      </c>
      <c r="D49" s="39">
        <v>2</v>
      </c>
      <c r="E49" s="39">
        <v>0</v>
      </c>
      <c r="F49" s="39">
        <v>0</v>
      </c>
      <c r="G49" s="39">
        <f t="shared" si="5"/>
        <v>30</v>
      </c>
      <c r="H49" s="32"/>
    </row>
    <row r="50" spans="1:8" s="42" customFormat="1" ht="19.5" customHeight="1" x14ac:dyDescent="0.25">
      <c r="A50" s="39">
        <v>117060</v>
      </c>
      <c r="B50" s="40" t="s">
        <v>59</v>
      </c>
      <c r="C50" s="39">
        <v>1</v>
      </c>
      <c r="D50" s="39">
        <v>0</v>
      </c>
      <c r="E50" s="39">
        <v>1</v>
      </c>
      <c r="F50" s="39">
        <v>0</v>
      </c>
      <c r="G50" s="39">
        <f t="shared" si="5"/>
        <v>45</v>
      </c>
      <c r="H50" s="24"/>
    </row>
    <row r="51" spans="1:8" ht="19.5" customHeight="1" x14ac:dyDescent="0.25">
      <c r="A51" s="39">
        <v>117058</v>
      </c>
      <c r="B51" s="40" t="s">
        <v>60</v>
      </c>
      <c r="C51" s="39">
        <f>D51+E51+F51</f>
        <v>1</v>
      </c>
      <c r="D51" s="39">
        <v>0</v>
      </c>
      <c r="E51" s="39">
        <v>1</v>
      </c>
      <c r="F51" s="39">
        <v>0</v>
      </c>
      <c r="G51" s="39">
        <f t="shared" si="5"/>
        <v>45</v>
      </c>
      <c r="H51" s="32"/>
    </row>
    <row r="52" spans="1:8" ht="19.5" customHeight="1" x14ac:dyDescent="0.25">
      <c r="A52" s="43" t="s">
        <v>61</v>
      </c>
      <c r="B52" s="44"/>
      <c r="C52" s="45"/>
      <c r="D52" s="32"/>
      <c r="E52" s="32"/>
      <c r="F52" s="32"/>
      <c r="G52" s="32"/>
      <c r="H52" s="32"/>
    </row>
    <row r="53" spans="1:8" ht="19.5" customHeight="1" x14ac:dyDescent="0.25">
      <c r="A53" s="30">
        <v>117045</v>
      </c>
      <c r="B53" s="31" t="s">
        <v>62</v>
      </c>
      <c r="C53" s="30">
        <f>D53+E53+F53</f>
        <v>2</v>
      </c>
      <c r="D53" s="30">
        <v>2</v>
      </c>
      <c r="E53" s="30">
        <v>0</v>
      </c>
      <c r="F53" s="30">
        <v>0</v>
      </c>
      <c r="G53" s="30">
        <f>F53*30+E53*45+D53*15</f>
        <v>30</v>
      </c>
      <c r="H53" s="30"/>
    </row>
    <row r="54" spans="1:8" ht="19.5" customHeight="1" x14ac:dyDescent="0.25">
      <c r="A54" s="46">
        <v>122017</v>
      </c>
      <c r="B54" s="47" t="s">
        <v>63</v>
      </c>
      <c r="C54" s="48">
        <f>D54+E54+F54</f>
        <v>2</v>
      </c>
      <c r="D54" s="49">
        <v>2</v>
      </c>
      <c r="E54" s="48">
        <v>0</v>
      </c>
      <c r="F54" s="50">
        <v>0</v>
      </c>
      <c r="G54" s="48">
        <f>D54*15+E54*45+F54*30</f>
        <v>30</v>
      </c>
      <c r="H54" s="30"/>
    </row>
    <row r="55" spans="1:8" s="42" customFormat="1" ht="19.5" customHeight="1" x14ac:dyDescent="0.25">
      <c r="A55" s="30">
        <v>117042</v>
      </c>
      <c r="B55" s="31" t="s">
        <v>64</v>
      </c>
      <c r="C55" s="30">
        <f>D55+E55+F55</f>
        <v>2</v>
      </c>
      <c r="D55" s="30">
        <v>2</v>
      </c>
      <c r="E55" s="30">
        <v>0</v>
      </c>
      <c r="F55" s="30">
        <v>0</v>
      </c>
      <c r="G55" s="30">
        <f>F55*30+E55*45+D55*15</f>
        <v>30</v>
      </c>
      <c r="H55" s="30"/>
    </row>
    <row r="56" spans="1:8" s="42" customFormat="1" ht="19.5" customHeight="1" x14ac:dyDescent="0.25">
      <c r="A56" s="30">
        <v>120029</v>
      </c>
      <c r="B56" s="31" t="s">
        <v>65</v>
      </c>
      <c r="C56" s="30">
        <f>D56+E56+F56</f>
        <v>2</v>
      </c>
      <c r="D56" s="30">
        <v>2</v>
      </c>
      <c r="E56" s="30">
        <v>0</v>
      </c>
      <c r="F56" s="30">
        <v>0</v>
      </c>
      <c r="G56" s="30">
        <f>F56*30+E56*45+D56*15</f>
        <v>30</v>
      </c>
      <c r="H56" s="30"/>
    </row>
    <row r="57" spans="1:8" ht="19.5" customHeight="1" x14ac:dyDescent="0.25">
      <c r="A57" s="46">
        <v>121045</v>
      </c>
      <c r="B57" s="47" t="s">
        <v>66</v>
      </c>
      <c r="C57" s="48">
        <f>D57+E57+F57</f>
        <v>2</v>
      </c>
      <c r="D57" s="48">
        <v>2</v>
      </c>
      <c r="E57" s="48">
        <v>0</v>
      </c>
      <c r="F57" s="48">
        <v>0</v>
      </c>
      <c r="G57" s="48">
        <f>(D57*15)+(E57*45)+(F57*30)</f>
        <v>30</v>
      </c>
      <c r="H57" s="30"/>
    </row>
    <row r="58" spans="1:8" ht="19.5" customHeight="1" x14ac:dyDescent="0.25">
      <c r="A58" s="27" t="s">
        <v>67</v>
      </c>
      <c r="B58" s="27"/>
      <c r="C58" s="17">
        <f>SUM(C45:C54)</f>
        <v>16</v>
      </c>
      <c r="D58" s="17">
        <f>SUM(D45:D54)</f>
        <v>11</v>
      </c>
      <c r="E58" s="17">
        <f>SUM(E45:E54)</f>
        <v>3</v>
      </c>
      <c r="F58" s="17">
        <f>SUM(F45:F54)</f>
        <v>2</v>
      </c>
      <c r="G58" s="17">
        <f>SUM(G45:G54)</f>
        <v>360</v>
      </c>
      <c r="H58" s="17"/>
    </row>
    <row r="59" spans="1:8" ht="19.5" customHeight="1" x14ac:dyDescent="0.25">
      <c r="A59" s="51" t="s">
        <v>68</v>
      </c>
      <c r="B59" s="52" t="s">
        <v>69</v>
      </c>
      <c r="C59" s="53">
        <f t="shared" ref="C59:C66" si="6">D59+E59+F59</f>
        <v>2</v>
      </c>
      <c r="D59" s="24">
        <v>2</v>
      </c>
      <c r="E59" s="24">
        <v>0</v>
      </c>
      <c r="F59" s="24">
        <v>0</v>
      </c>
      <c r="G59" s="24">
        <f t="shared" ref="G59:G66" si="7">D59*15+E59*45+F59*30</f>
        <v>30</v>
      </c>
      <c r="H59" s="24"/>
    </row>
    <row r="60" spans="1:8" s="42" customFormat="1" ht="19.5" customHeight="1" x14ac:dyDescent="0.25">
      <c r="A60" s="54">
        <v>102032</v>
      </c>
      <c r="B60" s="55" t="s">
        <v>70</v>
      </c>
      <c r="C60" s="53">
        <f t="shared" si="6"/>
        <v>3</v>
      </c>
      <c r="D60" s="32">
        <v>2</v>
      </c>
      <c r="E60" s="32">
        <v>0</v>
      </c>
      <c r="F60" s="32">
        <v>1</v>
      </c>
      <c r="G60" s="24">
        <f t="shared" si="7"/>
        <v>60</v>
      </c>
      <c r="H60" s="24"/>
    </row>
    <row r="61" spans="1:8" ht="19.5" customHeight="1" x14ac:dyDescent="0.25">
      <c r="A61" s="39">
        <v>117030</v>
      </c>
      <c r="B61" s="40" t="s">
        <v>71</v>
      </c>
      <c r="C61" s="53">
        <f t="shared" si="6"/>
        <v>2</v>
      </c>
      <c r="D61" s="39">
        <v>2</v>
      </c>
      <c r="E61" s="39">
        <v>0</v>
      </c>
      <c r="F61" s="39">
        <v>0</v>
      </c>
      <c r="G61" s="24">
        <f t="shared" si="7"/>
        <v>30</v>
      </c>
      <c r="H61" s="24"/>
    </row>
    <row r="62" spans="1:8" ht="19.5" customHeight="1" x14ac:dyDescent="0.25">
      <c r="A62" s="30">
        <v>120033</v>
      </c>
      <c r="B62" s="31" t="s">
        <v>72</v>
      </c>
      <c r="C62" s="56">
        <f t="shared" si="6"/>
        <v>3</v>
      </c>
      <c r="D62" s="30">
        <v>3</v>
      </c>
      <c r="E62" s="30">
        <v>0</v>
      </c>
      <c r="F62" s="30">
        <v>0</v>
      </c>
      <c r="G62" s="24">
        <f t="shared" si="7"/>
        <v>45</v>
      </c>
      <c r="H62" s="30"/>
    </row>
    <row r="63" spans="1:8" ht="19.5" customHeight="1" x14ac:dyDescent="0.25">
      <c r="A63" s="39">
        <v>117068</v>
      </c>
      <c r="B63" s="40" t="s">
        <v>73</v>
      </c>
      <c r="C63" s="53">
        <f t="shared" si="6"/>
        <v>2</v>
      </c>
      <c r="D63" s="39">
        <v>2</v>
      </c>
      <c r="E63" s="39">
        <v>0</v>
      </c>
      <c r="F63" s="39">
        <v>0</v>
      </c>
      <c r="G63" s="24">
        <f t="shared" si="7"/>
        <v>30</v>
      </c>
      <c r="H63" s="32"/>
    </row>
    <row r="64" spans="1:8" ht="19.5" customHeight="1" x14ac:dyDescent="0.25">
      <c r="A64" s="30">
        <v>120024</v>
      </c>
      <c r="B64" s="31" t="s">
        <v>74</v>
      </c>
      <c r="C64" s="56">
        <f t="shared" si="6"/>
        <v>3</v>
      </c>
      <c r="D64" s="30">
        <v>3</v>
      </c>
      <c r="E64" s="30">
        <v>0</v>
      </c>
      <c r="F64" s="30">
        <v>0</v>
      </c>
      <c r="G64" s="24">
        <f t="shared" si="7"/>
        <v>45</v>
      </c>
      <c r="H64" s="30"/>
    </row>
    <row r="65" spans="1:8" ht="19.5" customHeight="1" x14ac:dyDescent="0.25">
      <c r="A65" s="57" t="s">
        <v>75</v>
      </c>
      <c r="B65" s="47" t="s">
        <v>76</v>
      </c>
      <c r="C65" s="57">
        <f t="shared" si="6"/>
        <v>2</v>
      </c>
      <c r="D65" s="58">
        <v>2</v>
      </c>
      <c r="E65" s="48">
        <v>0</v>
      </c>
      <c r="F65" s="58">
        <v>0</v>
      </c>
      <c r="G65" s="24">
        <f>D65*15+E65*45+F65*30</f>
        <v>30</v>
      </c>
      <c r="H65" s="24"/>
    </row>
    <row r="66" spans="1:8" ht="19.5" customHeight="1" x14ac:dyDescent="0.25">
      <c r="A66" s="39">
        <v>117062</v>
      </c>
      <c r="B66" s="40" t="s">
        <v>77</v>
      </c>
      <c r="C66" s="53">
        <f t="shared" si="6"/>
        <v>1</v>
      </c>
      <c r="D66" s="59">
        <v>0</v>
      </c>
      <c r="E66" s="59">
        <v>1</v>
      </c>
      <c r="F66" s="59">
        <v>0</v>
      </c>
      <c r="G66" s="24">
        <f t="shared" si="7"/>
        <v>45</v>
      </c>
      <c r="H66" s="24"/>
    </row>
    <row r="67" spans="1:8" ht="19.5" customHeight="1" x14ac:dyDescent="0.25">
      <c r="A67" s="43" t="s">
        <v>78</v>
      </c>
      <c r="B67" s="44"/>
      <c r="C67" s="60"/>
      <c r="D67" s="24"/>
      <c r="E67" s="24"/>
      <c r="F67" s="24"/>
      <c r="G67" s="24"/>
      <c r="H67" s="61" t="s">
        <v>79</v>
      </c>
    </row>
    <row r="68" spans="1:8" ht="19.5" customHeight="1" x14ac:dyDescent="0.25">
      <c r="A68" s="30">
        <v>120018</v>
      </c>
      <c r="B68" s="31" t="s">
        <v>80</v>
      </c>
      <c r="C68" s="56">
        <f>D68+E68+F68</f>
        <v>2</v>
      </c>
      <c r="D68" s="30">
        <v>2</v>
      </c>
      <c r="E68" s="30">
        <v>0</v>
      </c>
      <c r="F68" s="30">
        <v>0</v>
      </c>
      <c r="G68" s="30">
        <f>F68*30+E68*45+D68*15</f>
        <v>30</v>
      </c>
      <c r="H68" s="30"/>
    </row>
    <row r="69" spans="1:8" ht="19.5" customHeight="1" x14ac:dyDescent="0.25">
      <c r="A69" s="30">
        <v>120021</v>
      </c>
      <c r="B69" s="31" t="s">
        <v>81</v>
      </c>
      <c r="C69" s="56">
        <f>D69+E69+F69</f>
        <v>2</v>
      </c>
      <c r="D69" s="30">
        <v>2</v>
      </c>
      <c r="E69" s="30">
        <v>0</v>
      </c>
      <c r="F69" s="30">
        <v>0</v>
      </c>
      <c r="G69" s="30">
        <f>F69*30+E69*45+D69*15</f>
        <v>30</v>
      </c>
      <c r="H69" s="30"/>
    </row>
    <row r="70" spans="1:8" ht="19.5" customHeight="1" x14ac:dyDescent="0.25">
      <c r="A70" s="30">
        <v>117040</v>
      </c>
      <c r="B70" s="31" t="s">
        <v>82</v>
      </c>
      <c r="C70" s="30">
        <f>D70+E70+F70</f>
        <v>2</v>
      </c>
      <c r="D70" s="30">
        <v>2</v>
      </c>
      <c r="E70" s="30">
        <v>0</v>
      </c>
      <c r="F70" s="30">
        <v>0</v>
      </c>
      <c r="G70" s="30">
        <f>F70*30+E70*45+D70*15</f>
        <v>30</v>
      </c>
      <c r="H70" s="37" t="s">
        <v>83</v>
      </c>
    </row>
    <row r="71" spans="1:8" ht="19.5" customHeight="1" x14ac:dyDescent="0.25">
      <c r="A71" s="30">
        <v>120026</v>
      </c>
      <c r="B71" s="31" t="s">
        <v>84</v>
      </c>
      <c r="C71" s="30">
        <f>D71+E71+F71</f>
        <v>2</v>
      </c>
      <c r="D71" s="30">
        <v>2</v>
      </c>
      <c r="E71" s="30">
        <v>0</v>
      </c>
      <c r="F71" s="30">
        <v>0</v>
      </c>
      <c r="G71" s="30">
        <f>F71*30+E71*45+D71*15</f>
        <v>30</v>
      </c>
      <c r="H71" s="30"/>
    </row>
    <row r="72" spans="1:8" ht="19.5" customHeight="1" x14ac:dyDescent="0.25">
      <c r="A72" s="27" t="s">
        <v>85</v>
      </c>
      <c r="B72" s="27"/>
      <c r="C72" s="62">
        <f>SUM(C59:C69)</f>
        <v>22</v>
      </c>
      <c r="D72" s="62">
        <f>SUM(D59:D69)</f>
        <v>20</v>
      </c>
      <c r="E72" s="62">
        <f>SUM(E59:E69)</f>
        <v>1</v>
      </c>
      <c r="F72" s="62">
        <f>SUM(F59:F69)</f>
        <v>1</v>
      </c>
      <c r="G72" s="62">
        <f>SUM(G59:G69)</f>
        <v>375</v>
      </c>
      <c r="H72" s="28"/>
    </row>
    <row r="73" spans="1:8" ht="19.5" customHeight="1" x14ac:dyDescent="0.25">
      <c r="A73" s="30">
        <v>102001</v>
      </c>
      <c r="B73" s="63" t="s">
        <v>86</v>
      </c>
      <c r="C73" s="30">
        <f>D73+E73+F73</f>
        <v>3</v>
      </c>
      <c r="D73" s="30">
        <v>3</v>
      </c>
      <c r="E73" s="30">
        <v>0</v>
      </c>
      <c r="F73" s="30">
        <v>0</v>
      </c>
      <c r="G73" s="30">
        <f t="shared" ref="G73:G83" si="8">F73*30+E73*45+D73*15</f>
        <v>45</v>
      </c>
      <c r="H73" s="30"/>
    </row>
    <row r="74" spans="1:8" ht="19.5" customHeight="1" x14ac:dyDescent="0.25">
      <c r="A74" s="30">
        <v>120012</v>
      </c>
      <c r="B74" s="31" t="s">
        <v>87</v>
      </c>
      <c r="C74" s="30">
        <f t="shared" ref="C74:C83" si="9">D74+E74+F74</f>
        <v>2</v>
      </c>
      <c r="D74" s="30">
        <v>1</v>
      </c>
      <c r="E74" s="30">
        <v>0</v>
      </c>
      <c r="F74" s="30">
        <v>1</v>
      </c>
      <c r="G74" s="30">
        <f t="shared" si="8"/>
        <v>45</v>
      </c>
      <c r="H74" s="30"/>
    </row>
    <row r="75" spans="1:8" ht="19.5" customHeight="1" x14ac:dyDescent="0.25">
      <c r="A75" s="30">
        <v>120020</v>
      </c>
      <c r="B75" s="31" t="s">
        <v>88</v>
      </c>
      <c r="C75" s="30">
        <f>D75+E75+F75</f>
        <v>2</v>
      </c>
      <c r="D75" s="30">
        <v>2</v>
      </c>
      <c r="E75" s="30">
        <v>0</v>
      </c>
      <c r="F75" s="30">
        <v>0</v>
      </c>
      <c r="G75" s="30">
        <f>F75*30+E75*45+D75*15</f>
        <v>30</v>
      </c>
      <c r="H75" s="30"/>
    </row>
    <row r="76" spans="1:8" ht="19.5" customHeight="1" x14ac:dyDescent="0.25">
      <c r="A76" s="30">
        <v>117027</v>
      </c>
      <c r="B76" s="31" t="s">
        <v>89</v>
      </c>
      <c r="C76" s="30">
        <v>1</v>
      </c>
      <c r="D76" s="30">
        <v>0</v>
      </c>
      <c r="E76" s="30">
        <v>0</v>
      </c>
      <c r="F76" s="30">
        <v>1</v>
      </c>
      <c r="G76" s="30">
        <f>F76*30+E76*45+D76*15</f>
        <v>30</v>
      </c>
      <c r="H76" s="30"/>
    </row>
    <row r="77" spans="1:8" ht="19.5" customHeight="1" x14ac:dyDescent="0.25">
      <c r="A77" s="30">
        <v>120027</v>
      </c>
      <c r="B77" s="64" t="s">
        <v>90</v>
      </c>
      <c r="C77" s="30">
        <f t="shared" si="9"/>
        <v>2</v>
      </c>
      <c r="D77" s="30">
        <v>1</v>
      </c>
      <c r="E77" s="30">
        <v>0</v>
      </c>
      <c r="F77" s="30">
        <v>1</v>
      </c>
      <c r="G77" s="30">
        <f t="shared" si="8"/>
        <v>45</v>
      </c>
      <c r="H77" s="30"/>
    </row>
    <row r="78" spans="1:8" ht="19.5" customHeight="1" x14ac:dyDescent="0.25">
      <c r="A78" s="30">
        <v>120004</v>
      </c>
      <c r="B78" s="31" t="s">
        <v>91</v>
      </c>
      <c r="C78" s="30">
        <f>D78+E78+F78</f>
        <v>1</v>
      </c>
      <c r="D78" s="30">
        <v>0</v>
      </c>
      <c r="E78" s="30">
        <v>1</v>
      </c>
      <c r="F78" s="30">
        <v>0</v>
      </c>
      <c r="G78" s="30">
        <f>F78*30+E78*45+D78*15</f>
        <v>45</v>
      </c>
      <c r="H78" s="30"/>
    </row>
    <row r="79" spans="1:8" s="65" customFormat="1" ht="19.5" customHeight="1" x14ac:dyDescent="0.25">
      <c r="A79" s="30">
        <v>120003</v>
      </c>
      <c r="B79" s="31" t="s">
        <v>92</v>
      </c>
      <c r="C79" s="30">
        <f t="shared" si="9"/>
        <v>1</v>
      </c>
      <c r="D79" s="30">
        <v>0</v>
      </c>
      <c r="E79" s="30">
        <v>1</v>
      </c>
      <c r="F79" s="30">
        <v>0</v>
      </c>
      <c r="G79" s="30">
        <f t="shared" si="8"/>
        <v>45</v>
      </c>
      <c r="H79" s="30"/>
    </row>
    <row r="80" spans="1:8" ht="19.5" customHeight="1" x14ac:dyDescent="0.25">
      <c r="A80" s="66" t="s">
        <v>78</v>
      </c>
      <c r="B80" s="66"/>
      <c r="C80" s="66"/>
      <c r="D80" s="35"/>
      <c r="E80" s="35"/>
      <c r="F80" s="35"/>
      <c r="G80" s="35"/>
      <c r="H80" s="30"/>
    </row>
    <row r="81" spans="1:8" s="65" customFormat="1" ht="19.5" customHeight="1" x14ac:dyDescent="0.25">
      <c r="A81" s="35">
        <v>120031</v>
      </c>
      <c r="B81" s="34" t="s">
        <v>93</v>
      </c>
      <c r="C81" s="35">
        <f t="shared" si="9"/>
        <v>2</v>
      </c>
      <c r="D81" s="35">
        <v>2</v>
      </c>
      <c r="E81" s="35">
        <v>0</v>
      </c>
      <c r="F81" s="35">
        <v>0</v>
      </c>
      <c r="G81" s="35">
        <f t="shared" si="8"/>
        <v>30</v>
      </c>
      <c r="H81" s="30"/>
    </row>
    <row r="82" spans="1:8" s="65" customFormat="1" ht="19.5" customHeight="1" x14ac:dyDescent="0.25">
      <c r="A82" s="30">
        <v>120013</v>
      </c>
      <c r="B82" s="31" t="s">
        <v>94</v>
      </c>
      <c r="C82" s="30">
        <v>2</v>
      </c>
      <c r="D82" s="30">
        <v>2</v>
      </c>
      <c r="E82" s="30">
        <v>0</v>
      </c>
      <c r="F82" s="30">
        <v>0</v>
      </c>
      <c r="G82" s="30">
        <f>F82*30+E82*45+D82*15</f>
        <v>30</v>
      </c>
      <c r="H82" s="30"/>
    </row>
    <row r="83" spans="1:8" s="65" customFormat="1" ht="19.5" customHeight="1" x14ac:dyDescent="0.25">
      <c r="A83" s="35">
        <v>120025</v>
      </c>
      <c r="B83" s="34" t="s">
        <v>95</v>
      </c>
      <c r="C83" s="35">
        <f t="shared" si="9"/>
        <v>2</v>
      </c>
      <c r="D83" s="35">
        <v>2</v>
      </c>
      <c r="E83" s="35">
        <v>0</v>
      </c>
      <c r="F83" s="35">
        <v>0</v>
      </c>
      <c r="G83" s="35">
        <f t="shared" si="8"/>
        <v>30</v>
      </c>
      <c r="H83" s="30"/>
    </row>
    <row r="84" spans="1:8" s="65" customFormat="1" ht="19.5" customHeight="1" x14ac:dyDescent="0.25">
      <c r="A84" s="35">
        <v>120036</v>
      </c>
      <c r="B84" s="34" t="s">
        <v>96</v>
      </c>
      <c r="C84" s="35">
        <f>D84+E84+F84</f>
        <v>2</v>
      </c>
      <c r="D84" s="35">
        <v>2</v>
      </c>
      <c r="E84" s="35">
        <v>0</v>
      </c>
      <c r="F84" s="35">
        <v>0</v>
      </c>
      <c r="G84" s="35">
        <f>F84*30+E84*45+D84*15</f>
        <v>30</v>
      </c>
      <c r="H84" s="30"/>
    </row>
    <row r="85" spans="1:8" s="65" customFormat="1" ht="19.5" customHeight="1" x14ac:dyDescent="0.25">
      <c r="A85" s="67" t="s">
        <v>97</v>
      </c>
      <c r="B85" s="67"/>
      <c r="C85" s="33">
        <f>SUM(C73:C82)</f>
        <v>16</v>
      </c>
      <c r="D85" s="33">
        <f>SUM(D73:D82)</f>
        <v>11</v>
      </c>
      <c r="E85" s="33">
        <f>SUM(E73:E82)</f>
        <v>2</v>
      </c>
      <c r="F85" s="33">
        <f>SUM(F73:F82)</f>
        <v>3</v>
      </c>
      <c r="G85" s="33">
        <f>SUM(G73:G82)</f>
        <v>345</v>
      </c>
      <c r="H85" s="38"/>
    </row>
    <row r="86" spans="1:8" ht="19.5" customHeight="1" x14ac:dyDescent="0.25">
      <c r="A86" s="30">
        <v>120032</v>
      </c>
      <c r="B86" s="31" t="s">
        <v>98</v>
      </c>
      <c r="C86" s="30">
        <f>D86+E86+F86</f>
        <v>1</v>
      </c>
      <c r="D86" s="30">
        <v>0</v>
      </c>
      <c r="E86" s="30">
        <v>1</v>
      </c>
      <c r="F86" s="30">
        <v>0</v>
      </c>
      <c r="G86" s="30">
        <f>F86*30+E86*45+D86*15</f>
        <v>45</v>
      </c>
      <c r="H86" s="30"/>
    </row>
    <row r="87" spans="1:8" ht="19.5" customHeight="1" x14ac:dyDescent="0.25">
      <c r="A87" s="30">
        <v>120034</v>
      </c>
      <c r="B87" s="31" t="s">
        <v>99</v>
      </c>
      <c r="C87" s="30">
        <f>D87+E87+F87</f>
        <v>1</v>
      </c>
      <c r="D87" s="30">
        <v>0</v>
      </c>
      <c r="E87" s="30">
        <v>1</v>
      </c>
      <c r="F87" s="30">
        <v>0</v>
      </c>
      <c r="G87" s="30">
        <f>F87*30+E87*45+D87*15</f>
        <v>45</v>
      </c>
      <c r="H87" s="30"/>
    </row>
    <row r="88" spans="1:8" ht="19.5" customHeight="1" x14ac:dyDescent="0.25">
      <c r="A88" s="30">
        <v>120009</v>
      </c>
      <c r="B88" s="64" t="s">
        <v>100</v>
      </c>
      <c r="C88" s="30">
        <f>D88+E88+F88</f>
        <v>2</v>
      </c>
      <c r="D88" s="30">
        <v>2</v>
      </c>
      <c r="E88" s="30">
        <v>0</v>
      </c>
      <c r="F88" s="30">
        <v>0</v>
      </c>
      <c r="G88" s="30">
        <f>F88*30+E88*45+D88*15</f>
        <v>30</v>
      </c>
      <c r="H88" s="30"/>
    </row>
    <row r="89" spans="1:8" ht="19.5" customHeight="1" x14ac:dyDescent="0.25">
      <c r="A89" s="30">
        <v>120007</v>
      </c>
      <c r="B89" s="31" t="s">
        <v>101</v>
      </c>
      <c r="C89" s="30">
        <f>D89+E89+F89</f>
        <v>2</v>
      </c>
      <c r="D89" s="30">
        <v>2</v>
      </c>
      <c r="E89" s="30">
        <v>0</v>
      </c>
      <c r="F89" s="30">
        <v>0</v>
      </c>
      <c r="G89" s="30">
        <f>F89*30+E89*45+D89*15</f>
        <v>30</v>
      </c>
      <c r="H89" s="30"/>
    </row>
    <row r="90" spans="1:8" ht="19.5" customHeight="1" x14ac:dyDescent="0.25">
      <c r="A90" s="30">
        <v>120008</v>
      </c>
      <c r="B90" s="64" t="s">
        <v>102</v>
      </c>
      <c r="C90" s="30">
        <f>D90+E90+F90</f>
        <v>2</v>
      </c>
      <c r="D90" s="30">
        <v>2</v>
      </c>
      <c r="E90" s="30">
        <v>0</v>
      </c>
      <c r="F90" s="30">
        <v>0</v>
      </c>
      <c r="G90" s="30">
        <f>F90*30+E90*45+D90*15</f>
        <v>30</v>
      </c>
      <c r="H90" s="30"/>
    </row>
    <row r="91" spans="1:8" ht="19.5" customHeight="1" x14ac:dyDescent="0.25">
      <c r="A91" s="68" t="s">
        <v>103</v>
      </c>
      <c r="B91" s="69"/>
      <c r="C91" s="39"/>
      <c r="D91" s="39"/>
      <c r="E91" s="39"/>
      <c r="F91" s="39"/>
      <c r="G91" s="39"/>
      <c r="H91" s="39"/>
    </row>
    <row r="92" spans="1:8" ht="19.5" customHeight="1" x14ac:dyDescent="0.25">
      <c r="A92" s="39">
        <v>120010</v>
      </c>
      <c r="B92" s="64" t="s">
        <v>104</v>
      </c>
      <c r="C92" s="39">
        <f>D92+E92+F92</f>
        <v>2</v>
      </c>
      <c r="D92" s="39">
        <v>2</v>
      </c>
      <c r="E92" s="39">
        <v>0</v>
      </c>
      <c r="F92" s="39">
        <v>0</v>
      </c>
      <c r="G92" s="39">
        <f>F92*30+E92*45+D92*15</f>
        <v>30</v>
      </c>
      <c r="H92" s="39"/>
    </row>
    <row r="93" spans="1:8" ht="19.5" customHeight="1" x14ac:dyDescent="0.25">
      <c r="A93" s="39">
        <v>120014</v>
      </c>
      <c r="B93" s="64" t="s">
        <v>105</v>
      </c>
      <c r="C93" s="39">
        <f>D93+E93+F93</f>
        <v>2</v>
      </c>
      <c r="D93" s="39">
        <v>2</v>
      </c>
      <c r="E93" s="39">
        <v>0</v>
      </c>
      <c r="F93" s="39">
        <v>0</v>
      </c>
      <c r="G93" s="39">
        <f>F93*30+E93*45+D93*15</f>
        <v>30</v>
      </c>
      <c r="H93" s="39"/>
    </row>
    <row r="94" spans="1:8" ht="19.5" customHeight="1" x14ac:dyDescent="0.25">
      <c r="A94" s="39">
        <v>120015</v>
      </c>
      <c r="B94" s="64" t="s">
        <v>106</v>
      </c>
      <c r="C94" s="39">
        <f>D94+E94+F94</f>
        <v>2</v>
      </c>
      <c r="D94" s="39">
        <v>2</v>
      </c>
      <c r="E94" s="39">
        <v>0</v>
      </c>
      <c r="F94" s="39">
        <v>0</v>
      </c>
      <c r="G94" s="39">
        <f>F94*30+E94*45+D94*15</f>
        <v>30</v>
      </c>
      <c r="H94" s="39"/>
    </row>
    <row r="95" spans="1:8" ht="19.5" customHeight="1" x14ac:dyDescent="0.25">
      <c r="A95" s="39">
        <v>120017</v>
      </c>
      <c r="B95" s="64" t="s">
        <v>107</v>
      </c>
      <c r="C95" s="39">
        <f>D95+E95+F95</f>
        <v>2</v>
      </c>
      <c r="D95" s="39">
        <v>2</v>
      </c>
      <c r="E95" s="39">
        <v>0</v>
      </c>
      <c r="F95" s="39">
        <v>0</v>
      </c>
      <c r="G95" s="39">
        <f>F95*30+E95*45+D95*15</f>
        <v>30</v>
      </c>
      <c r="H95" s="39"/>
    </row>
    <row r="96" spans="1:8" ht="19.5" customHeight="1" x14ac:dyDescent="0.25">
      <c r="A96" s="30">
        <v>120006</v>
      </c>
      <c r="B96" s="31" t="s">
        <v>108</v>
      </c>
      <c r="C96" s="30">
        <f>D96+E96+F96</f>
        <v>2</v>
      </c>
      <c r="D96" s="30">
        <v>2</v>
      </c>
      <c r="E96" s="30">
        <v>0</v>
      </c>
      <c r="F96" s="30">
        <v>0</v>
      </c>
      <c r="G96" s="30">
        <f>F96*30+E96*45+D96*15</f>
        <v>30</v>
      </c>
      <c r="H96" s="30"/>
    </row>
    <row r="97" spans="1:10" ht="19.5" customHeight="1" x14ac:dyDescent="0.25">
      <c r="A97" s="68" t="s">
        <v>109</v>
      </c>
      <c r="B97" s="69"/>
      <c r="C97" s="30"/>
      <c r="D97" s="30"/>
      <c r="E97" s="30"/>
      <c r="F97" s="30"/>
      <c r="G97" s="30"/>
      <c r="H97" s="30"/>
    </row>
    <row r="98" spans="1:10" ht="19.5" customHeight="1" x14ac:dyDescent="0.25">
      <c r="A98" s="39">
        <v>120039</v>
      </c>
      <c r="B98" s="64" t="s">
        <v>110</v>
      </c>
      <c r="C98" s="39">
        <f>D98+E98+F98</f>
        <v>1</v>
      </c>
      <c r="D98" s="39">
        <v>0</v>
      </c>
      <c r="E98" s="39">
        <v>1</v>
      </c>
      <c r="F98" s="39">
        <v>0</v>
      </c>
      <c r="G98" s="39">
        <f>F98*30+E98*45+D98*15</f>
        <v>45</v>
      </c>
      <c r="H98" s="70" t="s">
        <v>111</v>
      </c>
    </row>
    <row r="99" spans="1:10" ht="19.5" customHeight="1" x14ac:dyDescent="0.25">
      <c r="A99" s="39">
        <v>120040</v>
      </c>
      <c r="B99" s="64" t="s">
        <v>112</v>
      </c>
      <c r="C99" s="39">
        <f>D99+E99+F99</f>
        <v>1</v>
      </c>
      <c r="D99" s="39">
        <v>0</v>
      </c>
      <c r="E99" s="39">
        <v>1</v>
      </c>
      <c r="F99" s="39">
        <v>0</v>
      </c>
      <c r="G99" s="39">
        <f>F99*30+E99*45+D99*15</f>
        <v>45</v>
      </c>
      <c r="H99" s="70" t="s">
        <v>111</v>
      </c>
    </row>
    <row r="100" spans="1:10" ht="19.5" customHeight="1" x14ac:dyDescent="0.25">
      <c r="A100" s="39">
        <v>120041</v>
      </c>
      <c r="B100" s="64" t="s">
        <v>113</v>
      </c>
      <c r="C100" s="39">
        <f>D100+E100+F100</f>
        <v>1</v>
      </c>
      <c r="D100" s="39">
        <v>0</v>
      </c>
      <c r="E100" s="39">
        <v>1</v>
      </c>
      <c r="F100" s="39">
        <v>0</v>
      </c>
      <c r="G100" s="39">
        <f>F100*30+E100*45+D100*15</f>
        <v>45</v>
      </c>
      <c r="H100" s="70" t="s">
        <v>111</v>
      </c>
    </row>
    <row r="101" spans="1:10" ht="19.5" customHeight="1" x14ac:dyDescent="0.25">
      <c r="A101" s="39">
        <v>120042</v>
      </c>
      <c r="B101" s="64" t="s">
        <v>114</v>
      </c>
      <c r="C101" s="39">
        <f>D101+E101+F101</f>
        <v>1</v>
      </c>
      <c r="D101" s="39">
        <v>0</v>
      </c>
      <c r="E101" s="39">
        <v>1</v>
      </c>
      <c r="F101" s="39">
        <v>0</v>
      </c>
      <c r="G101" s="39">
        <f>F101*30+E101*45+D101*15</f>
        <v>45</v>
      </c>
      <c r="H101" s="70" t="s">
        <v>111</v>
      </c>
    </row>
    <row r="102" spans="1:10" ht="19.5" customHeight="1" x14ac:dyDescent="0.25">
      <c r="A102" s="71">
        <v>120043</v>
      </c>
      <c r="B102" s="72" t="s">
        <v>115</v>
      </c>
      <c r="C102" s="73">
        <f>D102+E102+F102</f>
        <v>1</v>
      </c>
      <c r="D102" s="39">
        <v>0</v>
      </c>
      <c r="E102" s="39">
        <v>1</v>
      </c>
      <c r="F102" s="39">
        <v>0</v>
      </c>
      <c r="G102" s="39">
        <f>F102*30+E102*45+D102*15</f>
        <v>45</v>
      </c>
      <c r="H102" s="70" t="s">
        <v>111</v>
      </c>
    </row>
    <row r="103" spans="1:10" ht="19.5" customHeight="1" x14ac:dyDescent="0.25">
      <c r="A103" s="74" t="s">
        <v>116</v>
      </c>
      <c r="B103" s="74"/>
      <c r="C103" s="75">
        <f>SUM(C86:C90,C92:C93,C98:C99)</f>
        <v>14</v>
      </c>
      <c r="D103" s="75">
        <f>SUM(D86:D90,D92:D93,D98:D99)</f>
        <v>10</v>
      </c>
      <c r="E103" s="75">
        <f>SUM(E86:E90,E92:E93,E98:E99)</f>
        <v>4</v>
      </c>
      <c r="F103" s="75">
        <f>SUM(F86:F90,F92:F93,F98:F99)</f>
        <v>0</v>
      </c>
      <c r="G103" s="75">
        <f>SUM(G86:G90,G92:G93,G98:G99)</f>
        <v>330</v>
      </c>
      <c r="H103" s="38"/>
    </row>
    <row r="104" spans="1:10" ht="19.5" customHeight="1" x14ac:dyDescent="0.25">
      <c r="A104" s="76" t="s">
        <v>117</v>
      </c>
      <c r="B104" s="77" t="s">
        <v>118</v>
      </c>
      <c r="C104" s="78">
        <v>10</v>
      </c>
      <c r="D104" s="78">
        <v>10</v>
      </c>
      <c r="E104" s="78">
        <v>0</v>
      </c>
      <c r="F104" s="78">
        <v>0</v>
      </c>
      <c r="G104" s="78">
        <v>150</v>
      </c>
      <c r="H104" s="79"/>
    </row>
    <row r="105" spans="1:10" ht="19.5" customHeight="1" x14ac:dyDescent="0.25">
      <c r="A105" s="80" t="s">
        <v>119</v>
      </c>
      <c r="B105" s="81"/>
      <c r="C105" s="82">
        <v>10</v>
      </c>
      <c r="D105" s="82">
        <v>10</v>
      </c>
      <c r="E105" s="82">
        <v>0</v>
      </c>
      <c r="F105" s="82">
        <v>0</v>
      </c>
      <c r="G105" s="82">
        <v>150</v>
      </c>
      <c r="H105" s="83"/>
    </row>
    <row r="106" spans="1:10" ht="19.5" customHeight="1" x14ac:dyDescent="0.25">
      <c r="A106" s="84" t="s">
        <v>120</v>
      </c>
      <c r="B106" s="85"/>
      <c r="C106" s="86">
        <f>C16+C25+C34+C44+C58+C72+C85+C103+C105</f>
        <v>141</v>
      </c>
      <c r="D106" s="86">
        <f>D16+D25+D34+D44+D58+D72+D85+D103+D105</f>
        <v>104</v>
      </c>
      <c r="E106" s="86">
        <f>E16+E25+E34+E44+E58+E72+E85+E103+E105</f>
        <v>19</v>
      </c>
      <c r="F106" s="86">
        <f>F16+F25+F34+F44+F58+F72+F85+F103+F105</f>
        <v>18</v>
      </c>
      <c r="G106" s="86">
        <f>G16+G25+G34+G44+G58+G72+G85+G103+G105</f>
        <v>2955</v>
      </c>
      <c r="H106" s="86">
        <f>G106-150</f>
        <v>2805</v>
      </c>
    </row>
    <row r="107" spans="1:10" s="93" customFormat="1" ht="34.5" customHeight="1" x14ac:dyDescent="0.25">
      <c r="A107" s="87" t="s">
        <v>121</v>
      </c>
      <c r="B107" s="88"/>
      <c r="C107" s="89"/>
      <c r="D107" s="90" t="s">
        <v>122</v>
      </c>
      <c r="E107" s="90"/>
      <c r="F107" s="90"/>
      <c r="G107" s="90"/>
      <c r="H107" s="90"/>
      <c r="I107" s="91"/>
      <c r="J107" s="92"/>
    </row>
    <row r="108" spans="1:10" s="92" customFormat="1" ht="20.25" customHeight="1" x14ac:dyDescent="0.25">
      <c r="A108" s="94" t="s">
        <v>123</v>
      </c>
      <c r="B108" s="94"/>
      <c r="C108" s="95"/>
      <c r="D108" s="95"/>
      <c r="E108" s="96"/>
      <c r="F108" s="96"/>
      <c r="G108" s="96"/>
      <c r="H108" s="96"/>
      <c r="I108" s="93"/>
      <c r="J108" s="93"/>
    </row>
    <row r="109" spans="1:10" s="93" customFormat="1" ht="20.25" customHeight="1" x14ac:dyDescent="0.25">
      <c r="A109" s="94" t="s">
        <v>124</v>
      </c>
      <c r="B109" s="94"/>
      <c r="C109" s="95"/>
      <c r="D109" s="95"/>
      <c r="E109" s="97"/>
      <c r="F109" s="97"/>
      <c r="G109" s="97"/>
      <c r="H109" s="97"/>
    </row>
    <row r="110" spans="1:10" s="93" customFormat="1" ht="20.25" customHeight="1" x14ac:dyDescent="0.25">
      <c r="A110" s="94" t="s">
        <v>125</v>
      </c>
      <c r="B110" s="94"/>
      <c r="C110" s="95"/>
      <c r="D110" s="95"/>
      <c r="E110" s="97"/>
      <c r="F110" s="97"/>
      <c r="G110" s="97"/>
      <c r="H110" s="97"/>
    </row>
    <row r="111" spans="1:10" s="93" customFormat="1" ht="20.25" customHeight="1" x14ac:dyDescent="0.25">
      <c r="A111" s="98"/>
      <c r="B111" s="99"/>
      <c r="C111" s="95"/>
      <c r="D111" s="96"/>
      <c r="E111" s="96"/>
      <c r="F111" s="96"/>
      <c r="G111" s="96"/>
      <c r="H111" s="96"/>
    </row>
  </sheetData>
  <mergeCells count="34">
    <mergeCell ref="A109:B109"/>
    <mergeCell ref="A110:B110"/>
    <mergeCell ref="D111:H111"/>
    <mergeCell ref="A97:B97"/>
    <mergeCell ref="A103:B103"/>
    <mergeCell ref="A105:B105"/>
    <mergeCell ref="A106:B106"/>
    <mergeCell ref="D107:H107"/>
    <mergeCell ref="A108:B108"/>
    <mergeCell ref="E108:H108"/>
    <mergeCell ref="A58:B58"/>
    <mergeCell ref="A67:B67"/>
    <mergeCell ref="A72:B72"/>
    <mergeCell ref="A80:C80"/>
    <mergeCell ref="A85:B85"/>
    <mergeCell ref="A91:B91"/>
    <mergeCell ref="A16:B16"/>
    <mergeCell ref="A25:B25"/>
    <mergeCell ref="A34:B34"/>
    <mergeCell ref="A41:C41"/>
    <mergeCell ref="A44:B44"/>
    <mergeCell ref="A52:B52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2017-08-17T07:09:55Z</dcterms:created>
  <dcterms:modified xsi:type="dcterms:W3CDTF">2017-08-17T07:11:10Z</dcterms:modified>
</cp:coreProperties>
</file>